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5" windowWidth="14910" windowHeight="7920" activeTab="5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</sheets>
  <definedNames/>
  <calcPr fullCalcOnLoad="1"/>
</workbook>
</file>

<file path=xl/sharedStrings.xml><?xml version="1.0" encoding="utf-8"?>
<sst xmlns="http://schemas.openxmlformats.org/spreadsheetml/2006/main" count="891" uniqueCount="113">
  <si>
    <t>HS</t>
  </si>
  <si>
    <t>FBT</t>
  </si>
  <si>
    <t>Iš viso</t>
  </si>
  <si>
    <t>Biochemijos institutas</t>
  </si>
  <si>
    <t>Biotechnologijos institutas</t>
  </si>
  <si>
    <t>Botanikos institutas</t>
  </si>
  <si>
    <t>Chemijos institutas</t>
  </si>
  <si>
    <t>Fizikos institutas</t>
  </si>
  <si>
    <t>Lietuvių kalbos institutas</t>
  </si>
  <si>
    <t>Lietuvių literatūros ir tautosakos institutas</t>
  </si>
  <si>
    <t>Lietuvos energetikos institutas</t>
  </si>
  <si>
    <t>Lietuvos istorijos institutas</t>
  </si>
  <si>
    <t>Lietuvos miškų institutas</t>
  </si>
  <si>
    <t>Lietuvos sodininkystės ir daržininkystės institutas</t>
  </si>
  <si>
    <t>Lietuvos žemdirbystės institutas</t>
  </si>
  <si>
    <t>Matematikos ir informatikos institutas</t>
  </si>
  <si>
    <t>KMU Endokrinologijos institutas</t>
  </si>
  <si>
    <t>KMU Kardiologijos institutas</t>
  </si>
  <si>
    <t>KMU Psichofiziologijos ir reabilitacijos institutas</t>
  </si>
  <si>
    <t>KTU Architektūros ir statybos institutas</t>
  </si>
  <si>
    <t>KTU Fizikinės elektronikos institutas</t>
  </si>
  <si>
    <t>KTU Maisto institutas</t>
  </si>
  <si>
    <t>LVA Veterinarijos institutas</t>
  </si>
  <si>
    <t>LŽŪU Vandens ūkio institutas</t>
  </si>
  <si>
    <t>LŽŪU Žemės ūkio inžinerijos institutas</t>
  </si>
  <si>
    <t>VGTU Termoizoliacijos institutas</t>
  </si>
  <si>
    <t>VU Ekologijos institutas</t>
  </si>
  <si>
    <t>VU Eksperimentinės ir klinikinės medicinos institutas</t>
  </si>
  <si>
    <t>VU Imunologijos institutas</t>
  </si>
  <si>
    <t>VU Onkologijos institutas</t>
  </si>
  <si>
    <t>VU Teorinės fizikos ir astronomijos institutas</t>
  </si>
  <si>
    <t>Geologijos ir geografijos institutas</t>
  </si>
  <si>
    <t>Kultūros, filosofijos ir meno institutas</t>
  </si>
  <si>
    <t>Socialinių tyrimų institutas</t>
  </si>
  <si>
    <t>LVA Gyvulininkystės institutas</t>
  </si>
  <si>
    <t>H</t>
  </si>
  <si>
    <t>F</t>
  </si>
  <si>
    <t>T</t>
  </si>
  <si>
    <t>S</t>
  </si>
  <si>
    <t>B</t>
  </si>
  <si>
    <t>MRU Teismo medicinos institutas</t>
  </si>
  <si>
    <t>M (M)</t>
  </si>
  <si>
    <t>M (T)</t>
  </si>
  <si>
    <t>M (VM)</t>
  </si>
  <si>
    <t>LUUS(NV)</t>
  </si>
  <si>
    <t>LUUS(IV)</t>
  </si>
  <si>
    <t>H(L)</t>
  </si>
  <si>
    <t>– biomedicinos mokslų sritis</t>
  </si>
  <si>
    <t>– meno srities muzikos posritis</t>
  </si>
  <si>
    <t>– meno srities teatro posritis</t>
  </si>
  <si>
    <t>– fiziniai, biomedicinos ir technologijos mokslai</t>
  </si>
  <si>
    <t>– technologijos mokslų sritis</t>
  </si>
  <si>
    <t>– humanitarinių mokslų sritis</t>
  </si>
  <si>
    <t>– socialinių mokslų sritis</t>
  </si>
  <si>
    <t>– humanitariniai ir socialiniai mokslai</t>
  </si>
  <si>
    <t>– fizinių mokslų sritis</t>
  </si>
  <si>
    <t>– meno srities vizualinio meno posritis</t>
  </si>
  <si>
    <t>– mokslinių užsakymų lėšos iš ūkio subjektų,</t>
  </si>
  <si>
    <t xml:space="preserve">    išlaikomų ne iš valstybės arba savivaldybių biudžetų</t>
  </si>
  <si>
    <t xml:space="preserve">    išlaikomų iš valstybės arba savivaldybių biudžetų</t>
  </si>
  <si>
    <t>UNIVERSITETŲ ETATAI 2004 metais</t>
  </si>
  <si>
    <t>Eil Nr.</t>
  </si>
  <si>
    <t>Institucijos pavadinimas</t>
  </si>
  <si>
    <t>Mokslininkai</t>
  </si>
  <si>
    <t>Dėstytojai su mokslo laipsniu ar pedagoginiu vardu</t>
  </si>
  <si>
    <t xml:space="preserve"> KAUNO MEDICINOS UNIVERSITETAS</t>
  </si>
  <si>
    <t xml:space="preserve"> KAUNO TECHNOLOGIJOS UNIVERSITETAS</t>
  </si>
  <si>
    <t xml:space="preserve"> KLAIPĖDOS UNIVERSITETAS</t>
  </si>
  <si>
    <t xml:space="preserve"> LIETUVOS KŪNO KULTŪROS AKADEMIJA</t>
  </si>
  <si>
    <t xml:space="preserve"> LIETUVOS MUZIKOS IR TEATRO AKADEMIJA</t>
  </si>
  <si>
    <t xml:space="preserve"> LIETUVOS VETERINARIJOS AKADEMIJA</t>
  </si>
  <si>
    <t xml:space="preserve"> LIETUVOS ŽEMĖS ŪKIO UNIVERSITETAS</t>
  </si>
  <si>
    <t xml:space="preserve"> MYKOLO ROMERIO UNIVERSITETAS</t>
  </si>
  <si>
    <t xml:space="preserve"> ŠIAULIŲ UNIVERSITETAS</t>
  </si>
  <si>
    <t xml:space="preserve"> VILNIAUS DAILĖS AKADEMIJA</t>
  </si>
  <si>
    <t xml:space="preserve"> VILNIAUS GEDIMINO TECHNIKOS UNIVERSITETAS</t>
  </si>
  <si>
    <t xml:space="preserve"> VILNIAUS PEDAGOGINIS UNIVERSITETAS</t>
  </si>
  <si>
    <t xml:space="preserve"> VILNIAUS UNIVERSITETAS</t>
  </si>
  <si>
    <t xml:space="preserve"> VYTAUTO DIDŽIOJO UNIVERSITETAS</t>
  </si>
  <si>
    <t>Sąlyginiai mokslininkų etatai</t>
  </si>
  <si>
    <t>Puslaidininkių fizikos institutas</t>
  </si>
  <si>
    <t>KMU Biomedicininių tyrimų institutas</t>
  </si>
  <si>
    <t>LTU Teismo medicinos institutas</t>
  </si>
  <si>
    <t>VALSTYBĖS MOKSLO INSTITUTŲ ETATAI 2004 metais</t>
  </si>
  <si>
    <t>UNIVERSITETŲ MOKSLO INSTITUTŲ ETATAI 2004 metais</t>
  </si>
  <si>
    <t>UNIVERSITETŲ ETATAI 2003 metais</t>
  </si>
  <si>
    <t>VALSTYBĖS MOKSLO INSTITUTŲ ETATAI 2003 metais</t>
  </si>
  <si>
    <t>UNIVERSITETŲ MOKSLO INSTITUTŲ ETATAI 2003 metais</t>
  </si>
  <si>
    <t>UNIVERSITETŲ ETATAI 2002 metais</t>
  </si>
  <si>
    <t>VALSTYBĖS MOKSLO INSTITUTŲ ETATAI 2002 metais</t>
  </si>
  <si>
    <t>UNIVERSITETŲ MOKSLO INSTITUTŲ ETATAI 2002 metais</t>
  </si>
  <si>
    <t xml:space="preserve"> LIETUVOS TEISĖS UNIVERSITETAS</t>
  </si>
  <si>
    <t>B (Kt)</t>
  </si>
  <si>
    <t>– biomedicinos mokslų srities kiti mokslai</t>
  </si>
  <si>
    <t xml:space="preserve">   (be medicinos ir žemės ūkio mokslų)</t>
  </si>
  <si>
    <t>B (M)</t>
  </si>
  <si>
    <t>– biomedicinos mokslų srities medicinos mokslai</t>
  </si>
  <si>
    <t>B (ZU)</t>
  </si>
  <si>
    <t>– biomedicinos mokslų srities žemės ūkio mokslai</t>
  </si>
  <si>
    <t>UNIVERSITETŲ ETATAI 2005 metais</t>
  </si>
  <si>
    <t>UNIVERSITETŲ MOKSLO INSTITUTŲ ETATAI 2005 metais</t>
  </si>
  <si>
    <t>VALSTYBĖS MOKSLO INSTITUTŲ ETATAI 2005 metais</t>
  </si>
  <si>
    <t>UNIVERSITETŲ ETATAI 2006 metais</t>
  </si>
  <si>
    <t>GENEROLO JONO ŽEMAIČIO LIETUVOS KARO AKADEMIJA</t>
  </si>
  <si>
    <t>VALSTYBĖS MOKSLO INSTITUTŲ ETATAI 2006 metais</t>
  </si>
  <si>
    <t>UNIVERSITETŲ MOKSLO INSTITUTŲ ETATAI 2006 metais</t>
  </si>
  <si>
    <t>Mokslininkai ir dėstytojai, etatai</t>
  </si>
  <si>
    <t>iš viso</t>
  </si>
  <si>
    <t>mokslininkų + dėstytojų etatai</t>
  </si>
  <si>
    <t>UNIVERSITETŲ ETATAI 2007 metais</t>
  </si>
  <si>
    <t>UNIVERSITETŲ MOKSLO INSTITUTŲ ETATAI 2007 metais</t>
  </si>
  <si>
    <t>ISM VADYBOS IR EKONOMIKOS UNIVERSITETAS</t>
  </si>
  <si>
    <t>Valstybės mokslo institutai 2007 metais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</si>
</sst>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0"/>
    <numFmt numFmtId="179" formatCode="0;[Red]0"/>
    <numFmt numFmtId="180" formatCode="#,##0.000;[Red]#,##0.000"/>
    <numFmt numFmtId="181" formatCode="0.000;[Red]0.000"/>
    <numFmt numFmtId="182" formatCode="0.0;[Red]0.0"/>
    <numFmt numFmtId="183" formatCode="#,##0;[Red]#,##0"/>
    <numFmt numFmtId="184" formatCode="0.00;[Red]0.00"/>
    <numFmt numFmtId="185" formatCode="0.00000"/>
    <numFmt numFmtId="186" formatCode="0.00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Times New Roman Baltic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33" borderId="17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5" borderId="17" xfId="0" applyNumberFormat="1" applyFont="1" applyFill="1" applyBorder="1" applyAlignment="1">
      <alignment/>
    </xf>
    <xf numFmtId="2" fontId="0" fillId="36" borderId="17" xfId="0" applyNumberFormat="1" applyFont="1" applyFill="1" applyBorder="1" applyAlignment="1">
      <alignment/>
    </xf>
    <xf numFmtId="2" fontId="0" fillId="37" borderId="17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2" fontId="0" fillId="35" borderId="18" xfId="0" applyNumberFormat="1" applyFont="1" applyFill="1" applyBorder="1" applyAlignment="1">
      <alignment/>
    </xf>
    <xf numFmtId="2" fontId="0" fillId="36" borderId="18" xfId="0" applyNumberFormat="1" applyFont="1" applyFill="1" applyBorder="1" applyAlignment="1">
      <alignment/>
    </xf>
    <xf numFmtId="2" fontId="0" fillId="37" borderId="18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9" xfId="63" applyFont="1" applyFill="1" applyBorder="1" applyAlignment="1">
      <alignment horizontal="left" wrapText="1"/>
      <protection/>
    </xf>
    <xf numFmtId="0" fontId="5" fillId="0" borderId="20" xfId="59" applyFont="1" applyFill="1" applyBorder="1" applyAlignment="1">
      <alignment horizontal="right" wrapText="1"/>
      <protection/>
    </xf>
    <xf numFmtId="0" fontId="5" fillId="0" borderId="21" xfId="59" applyFont="1" applyFill="1" applyBorder="1" applyAlignment="1">
      <alignment horizontal="right" wrapText="1"/>
      <protection/>
    </xf>
    <xf numFmtId="0" fontId="5" fillId="0" borderId="22" xfId="59" applyFont="1" applyFill="1" applyBorder="1" applyAlignment="1">
      <alignment horizontal="right" wrapText="1"/>
      <protection/>
    </xf>
    <xf numFmtId="2" fontId="0" fillId="33" borderId="23" xfId="0" applyNumberFormat="1" applyFont="1" applyFill="1" applyBorder="1" applyAlignment="1">
      <alignment/>
    </xf>
    <xf numFmtId="0" fontId="6" fillId="0" borderId="24" xfId="63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 horizontal="right" wrapText="1"/>
      <protection/>
    </xf>
    <xf numFmtId="0" fontId="5" fillId="0" borderId="17" xfId="59" applyFont="1" applyFill="1" applyBorder="1" applyAlignment="1">
      <alignment horizontal="right" wrapText="1"/>
      <protection/>
    </xf>
    <xf numFmtId="0" fontId="5" fillId="0" borderId="25" xfId="59" applyFont="1" applyFill="1" applyBorder="1" applyAlignment="1">
      <alignment horizontal="right" wrapText="1"/>
      <protection/>
    </xf>
    <xf numFmtId="0" fontId="6" fillId="0" borderId="26" xfId="59" applyFont="1" applyFill="1" applyBorder="1" applyAlignment="1">
      <alignment horizontal="left" wrapText="1"/>
      <protection/>
    </xf>
    <xf numFmtId="0" fontId="6" fillId="0" borderId="27" xfId="63" applyFont="1" applyFill="1" applyBorder="1" applyAlignment="1">
      <alignment horizontal="left" wrapText="1"/>
      <protection/>
    </xf>
    <xf numFmtId="0" fontId="5" fillId="0" borderId="13" xfId="59" applyFont="1" applyFill="1" applyBorder="1" applyAlignment="1">
      <alignment horizontal="right" wrapText="1"/>
      <protection/>
    </xf>
    <xf numFmtId="0" fontId="5" fillId="0" borderId="18" xfId="59" applyFont="1" applyFill="1" applyBorder="1" applyAlignment="1">
      <alignment horizontal="right" wrapText="1"/>
      <protection/>
    </xf>
    <xf numFmtId="0" fontId="5" fillId="0" borderId="28" xfId="59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6" fillId="0" borderId="16" xfId="58" applyFont="1" applyFill="1" applyBorder="1" applyAlignment="1">
      <alignment horizontal="left" wrapText="1"/>
      <protection/>
    </xf>
    <xf numFmtId="0" fontId="5" fillId="0" borderId="16" xfId="58" applyFont="1" applyFill="1" applyBorder="1" applyAlignment="1">
      <alignment horizontal="right" wrapText="1"/>
      <protection/>
    </xf>
    <xf numFmtId="0" fontId="0" fillId="0" borderId="30" xfId="0" applyFont="1" applyBorder="1" applyAlignment="1">
      <alignment/>
    </xf>
    <xf numFmtId="0" fontId="6" fillId="0" borderId="17" xfId="58" applyFont="1" applyFill="1" applyBorder="1" applyAlignment="1">
      <alignment horizontal="left" wrapText="1"/>
      <protection/>
    </xf>
    <xf numFmtId="0" fontId="5" fillId="0" borderId="17" xfId="58" applyFont="1" applyFill="1" applyBorder="1" applyAlignment="1">
      <alignment horizontal="right" wrapText="1"/>
      <protection/>
    </xf>
    <xf numFmtId="0" fontId="0" fillId="0" borderId="31" xfId="0" applyFont="1" applyBorder="1" applyAlignment="1">
      <alignment/>
    </xf>
    <xf numFmtId="0" fontId="6" fillId="0" borderId="18" xfId="58" applyFont="1" applyFill="1" applyBorder="1" applyAlignment="1">
      <alignment horizontal="left" wrapText="1"/>
      <protection/>
    </xf>
    <xf numFmtId="0" fontId="5" fillId="0" borderId="18" xfId="58" applyFont="1" applyFill="1" applyBorder="1" applyAlignment="1">
      <alignment horizontal="right" wrapText="1"/>
      <protection/>
    </xf>
    <xf numFmtId="0" fontId="5" fillId="0" borderId="32" xfId="58" applyFont="1" applyFill="1" applyBorder="1" applyAlignment="1">
      <alignment horizontal="right" wrapText="1"/>
      <protection/>
    </xf>
    <xf numFmtId="0" fontId="6" fillId="0" borderId="33" xfId="58" applyFont="1" applyFill="1" applyBorder="1" applyAlignment="1">
      <alignment horizontal="left" wrapText="1"/>
      <protection/>
    </xf>
    <xf numFmtId="0" fontId="6" fillId="0" borderId="34" xfId="58" applyFont="1" applyFill="1" applyBorder="1" applyAlignment="1">
      <alignment horizontal="left" wrapText="1"/>
      <protection/>
    </xf>
    <xf numFmtId="0" fontId="6" fillId="0" borderId="35" xfId="58" applyFont="1" applyFill="1" applyBorder="1" applyAlignment="1">
      <alignment horizontal="left" wrapText="1"/>
      <protection/>
    </xf>
    <xf numFmtId="0" fontId="5" fillId="0" borderId="20" xfId="60" applyFont="1" applyFill="1" applyBorder="1" applyAlignment="1">
      <alignment horizontal="right" wrapText="1"/>
      <protection/>
    </xf>
    <xf numFmtId="0" fontId="5" fillId="0" borderId="21" xfId="60" applyFont="1" applyFill="1" applyBorder="1" applyAlignment="1">
      <alignment horizontal="right" wrapText="1"/>
      <protection/>
    </xf>
    <xf numFmtId="0" fontId="5" fillId="0" borderId="22" xfId="60" applyFont="1" applyFill="1" applyBorder="1" applyAlignment="1">
      <alignment horizontal="right" wrapText="1"/>
      <protection/>
    </xf>
    <xf numFmtId="0" fontId="5" fillId="0" borderId="36" xfId="60" applyFont="1" applyFill="1" applyBorder="1" applyAlignment="1">
      <alignment horizontal="right" wrapText="1"/>
      <protection/>
    </xf>
    <xf numFmtId="0" fontId="5" fillId="0" borderId="12" xfId="60" applyFont="1" applyFill="1" applyBorder="1" applyAlignment="1">
      <alignment horizontal="right" wrapText="1"/>
      <protection/>
    </xf>
    <xf numFmtId="0" fontId="5" fillId="0" borderId="17" xfId="60" applyFont="1" applyFill="1" applyBorder="1" applyAlignment="1">
      <alignment horizontal="right" wrapText="1"/>
      <protection/>
    </xf>
    <xf numFmtId="0" fontId="5" fillId="0" borderId="25" xfId="60" applyFont="1" applyFill="1" applyBorder="1" applyAlignment="1">
      <alignment horizontal="right" wrapText="1"/>
      <protection/>
    </xf>
    <xf numFmtId="0" fontId="5" fillId="0" borderId="23" xfId="60" applyFont="1" applyFill="1" applyBorder="1" applyAlignment="1">
      <alignment horizontal="right" wrapText="1"/>
      <protection/>
    </xf>
    <xf numFmtId="0" fontId="6" fillId="0" borderId="26" xfId="60" applyFont="1" applyFill="1" applyBorder="1" applyAlignment="1">
      <alignment horizontal="left" wrapText="1"/>
      <protection/>
    </xf>
    <xf numFmtId="0" fontId="5" fillId="0" borderId="13" xfId="60" applyFont="1" applyFill="1" applyBorder="1" applyAlignment="1">
      <alignment horizontal="right" wrapText="1"/>
      <protection/>
    </xf>
    <xf numFmtId="0" fontId="5" fillId="0" borderId="18" xfId="60" applyFont="1" applyFill="1" applyBorder="1" applyAlignment="1">
      <alignment horizontal="right" wrapText="1"/>
      <protection/>
    </xf>
    <xf numFmtId="0" fontId="5" fillId="0" borderId="28" xfId="60" applyFont="1" applyFill="1" applyBorder="1" applyAlignment="1">
      <alignment horizontal="right" wrapText="1"/>
      <protection/>
    </xf>
    <xf numFmtId="0" fontId="5" fillId="0" borderId="37" xfId="60" applyFont="1" applyFill="1" applyBorder="1" applyAlignment="1">
      <alignment horizontal="right" wrapText="1"/>
      <protection/>
    </xf>
    <xf numFmtId="0" fontId="6" fillId="0" borderId="19" xfId="58" applyFont="1" applyFill="1" applyBorder="1" applyAlignment="1">
      <alignment horizontal="left" wrapText="1"/>
      <protection/>
    </xf>
    <xf numFmtId="0" fontId="5" fillId="0" borderId="38" xfId="58" applyFont="1" applyFill="1" applyBorder="1" applyAlignment="1">
      <alignment horizontal="right" wrapText="1"/>
      <protection/>
    </xf>
    <xf numFmtId="0" fontId="6" fillId="0" borderId="24" xfId="58" applyFont="1" applyFill="1" applyBorder="1" applyAlignment="1">
      <alignment horizontal="left" wrapText="1"/>
      <protection/>
    </xf>
    <xf numFmtId="0" fontId="5" fillId="0" borderId="23" xfId="58" applyFont="1" applyFill="1" applyBorder="1" applyAlignment="1">
      <alignment horizontal="right" wrapText="1"/>
      <protection/>
    </xf>
    <xf numFmtId="0" fontId="6" fillId="0" borderId="27" xfId="58" applyFont="1" applyFill="1" applyBorder="1" applyAlignment="1">
      <alignment horizontal="left" wrapText="1"/>
      <protection/>
    </xf>
    <xf numFmtId="0" fontId="5" fillId="0" borderId="37" xfId="58" applyFont="1" applyFill="1" applyBorder="1" applyAlignment="1">
      <alignment horizontal="right" wrapText="1"/>
      <protection/>
    </xf>
    <xf numFmtId="0" fontId="6" fillId="0" borderId="38" xfId="58" applyFont="1" applyFill="1" applyBorder="1" applyAlignment="1">
      <alignment horizontal="left" wrapText="1"/>
      <protection/>
    </xf>
    <xf numFmtId="0" fontId="6" fillId="0" borderId="23" xfId="58" applyFont="1" applyFill="1" applyBorder="1" applyAlignment="1">
      <alignment horizontal="left" wrapText="1"/>
      <protection/>
    </xf>
    <xf numFmtId="0" fontId="6" fillId="0" borderId="37" xfId="58" applyFont="1" applyFill="1" applyBorder="1" applyAlignment="1">
      <alignment horizontal="left" wrapText="1"/>
      <protection/>
    </xf>
    <xf numFmtId="0" fontId="5" fillId="0" borderId="20" xfId="57" applyFont="1" applyFill="1" applyBorder="1" applyAlignment="1">
      <alignment horizontal="right" wrapText="1"/>
      <protection/>
    </xf>
    <xf numFmtId="0" fontId="5" fillId="0" borderId="21" xfId="57" applyFont="1" applyFill="1" applyBorder="1" applyAlignment="1">
      <alignment horizontal="right" wrapText="1"/>
      <protection/>
    </xf>
    <xf numFmtId="0" fontId="5" fillId="0" borderId="39" xfId="57" applyFont="1" applyFill="1" applyBorder="1" applyAlignment="1">
      <alignment horizontal="right" wrapText="1"/>
      <protection/>
    </xf>
    <xf numFmtId="0" fontId="5" fillId="0" borderId="12" xfId="57" applyFont="1" applyFill="1" applyBorder="1" applyAlignment="1">
      <alignment horizontal="right" wrapText="1"/>
      <protection/>
    </xf>
    <xf numFmtId="0" fontId="5" fillId="0" borderId="17" xfId="57" applyFont="1" applyFill="1" applyBorder="1" applyAlignment="1">
      <alignment horizontal="right" wrapText="1"/>
      <protection/>
    </xf>
    <xf numFmtId="0" fontId="5" fillId="0" borderId="24" xfId="57" applyFont="1" applyFill="1" applyBorder="1" applyAlignment="1">
      <alignment horizontal="right" wrapText="1"/>
      <protection/>
    </xf>
    <xf numFmtId="0" fontId="5" fillId="0" borderId="13" xfId="57" applyFont="1" applyFill="1" applyBorder="1" applyAlignment="1">
      <alignment horizontal="right" wrapText="1"/>
      <protection/>
    </xf>
    <xf numFmtId="0" fontId="5" fillId="0" borderId="18" xfId="57" applyFont="1" applyFill="1" applyBorder="1" applyAlignment="1">
      <alignment horizontal="right" wrapText="1"/>
      <protection/>
    </xf>
    <xf numFmtId="0" fontId="5" fillId="0" borderId="27" xfId="57" applyFont="1" applyFill="1" applyBorder="1" applyAlignment="1">
      <alignment horizontal="right" wrapText="1"/>
      <protection/>
    </xf>
    <xf numFmtId="0" fontId="5" fillId="0" borderId="20" xfId="61" applyFont="1" applyFill="1" applyBorder="1" applyAlignment="1">
      <alignment horizontal="right" wrapText="1"/>
      <protection/>
    </xf>
    <xf numFmtId="0" fontId="5" fillId="0" borderId="21" xfId="61" applyFont="1" applyFill="1" applyBorder="1" applyAlignment="1">
      <alignment horizontal="right" wrapText="1"/>
      <protection/>
    </xf>
    <xf numFmtId="0" fontId="5" fillId="0" borderId="22" xfId="61" applyFont="1" applyFill="1" applyBorder="1" applyAlignment="1">
      <alignment horizontal="right" wrapText="1"/>
      <protection/>
    </xf>
    <xf numFmtId="0" fontId="5" fillId="0" borderId="12" xfId="61" applyFont="1" applyFill="1" applyBorder="1" applyAlignment="1">
      <alignment horizontal="right" wrapText="1"/>
      <protection/>
    </xf>
    <xf numFmtId="0" fontId="5" fillId="0" borderId="17" xfId="61" applyFont="1" applyFill="1" applyBorder="1" applyAlignment="1">
      <alignment horizontal="right" wrapText="1"/>
      <protection/>
    </xf>
    <xf numFmtId="0" fontId="5" fillId="0" borderId="25" xfId="61" applyFont="1" applyFill="1" applyBorder="1" applyAlignment="1">
      <alignment horizontal="right" wrapText="1"/>
      <protection/>
    </xf>
    <xf numFmtId="0" fontId="5" fillId="0" borderId="13" xfId="61" applyFont="1" applyFill="1" applyBorder="1" applyAlignment="1">
      <alignment horizontal="right" wrapText="1"/>
      <protection/>
    </xf>
    <xf numFmtId="0" fontId="5" fillId="0" borderId="18" xfId="61" applyFont="1" applyFill="1" applyBorder="1" applyAlignment="1">
      <alignment horizontal="right" wrapText="1"/>
      <protection/>
    </xf>
    <xf numFmtId="0" fontId="5" fillId="0" borderId="28" xfId="61" applyFont="1" applyFill="1" applyBorder="1" applyAlignment="1">
      <alignment horizontal="right" wrapText="1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8" fillId="0" borderId="17" xfId="62" applyFont="1" applyFill="1" applyBorder="1" applyAlignment="1">
      <alignment horizontal="right" wrapText="1"/>
      <protection/>
    </xf>
    <xf numFmtId="0" fontId="8" fillId="0" borderId="21" xfId="62" applyFont="1" applyFill="1" applyBorder="1" applyAlignment="1">
      <alignment horizontal="right" wrapText="1"/>
      <protection/>
    </xf>
    <xf numFmtId="0" fontId="8" fillId="0" borderId="18" xfId="62" applyFont="1" applyFill="1" applyBorder="1" applyAlignment="1">
      <alignment horizontal="right" wrapText="1"/>
      <protection/>
    </xf>
    <xf numFmtId="2" fontId="0" fillId="0" borderId="0" xfId="0" applyNumberFormat="1" applyFont="1" applyFill="1" applyBorder="1" applyAlignment="1">
      <alignment/>
    </xf>
    <xf numFmtId="0" fontId="8" fillId="0" borderId="36" xfId="62" applyFont="1" applyFill="1" applyBorder="1" applyAlignment="1">
      <alignment horizontal="right" wrapText="1"/>
      <protection/>
    </xf>
    <xf numFmtId="0" fontId="8" fillId="0" borderId="23" xfId="62" applyFont="1" applyFill="1" applyBorder="1" applyAlignment="1">
      <alignment horizontal="right" wrapText="1"/>
      <protection/>
    </xf>
    <xf numFmtId="0" fontId="8" fillId="0" borderId="37" xfId="62" applyFont="1" applyFill="1" applyBorder="1" applyAlignment="1">
      <alignment horizontal="right" wrapText="1"/>
      <protection/>
    </xf>
    <xf numFmtId="0" fontId="5" fillId="0" borderId="20" xfId="58" applyFont="1" applyFill="1" applyBorder="1" applyAlignment="1">
      <alignment horizontal="right" wrapText="1"/>
      <protection/>
    </xf>
    <xf numFmtId="0" fontId="5" fillId="0" borderId="21" xfId="58" applyFont="1" applyFill="1" applyBorder="1" applyAlignment="1">
      <alignment horizontal="right" wrapText="1"/>
      <protection/>
    </xf>
    <xf numFmtId="0" fontId="5" fillId="0" borderId="36" xfId="58" applyFont="1" applyFill="1" applyBorder="1" applyAlignment="1">
      <alignment horizontal="right" wrapText="1"/>
      <protection/>
    </xf>
    <xf numFmtId="0" fontId="5" fillId="0" borderId="22" xfId="58" applyFont="1" applyFill="1" applyBorder="1" applyAlignment="1">
      <alignment horizontal="right" wrapText="1"/>
      <protection/>
    </xf>
    <xf numFmtId="0" fontId="5" fillId="0" borderId="12" xfId="58" applyFont="1" applyFill="1" applyBorder="1" applyAlignment="1">
      <alignment horizontal="right" wrapText="1"/>
      <protection/>
    </xf>
    <xf numFmtId="0" fontId="5" fillId="0" borderId="40" xfId="58" applyFont="1" applyFill="1" applyBorder="1" applyAlignment="1">
      <alignment horizontal="right" wrapText="1"/>
      <protection/>
    </xf>
    <xf numFmtId="0" fontId="5" fillId="0" borderId="13" xfId="58" applyFont="1" applyFill="1" applyBorder="1" applyAlignment="1">
      <alignment horizontal="right" wrapText="1"/>
      <protection/>
    </xf>
    <xf numFmtId="0" fontId="5" fillId="0" borderId="41" xfId="58" applyFont="1" applyFill="1" applyBorder="1" applyAlignment="1">
      <alignment horizontal="right" wrapText="1"/>
      <protection/>
    </xf>
    <xf numFmtId="0" fontId="8" fillId="38" borderId="20" xfId="62" applyFont="1" applyFill="1" applyBorder="1" applyAlignment="1">
      <alignment horizontal="right" wrapText="1"/>
      <protection/>
    </xf>
    <xf numFmtId="0" fontId="8" fillId="38" borderId="21" xfId="62" applyFont="1" applyFill="1" applyBorder="1" applyAlignment="1">
      <alignment horizontal="right" wrapText="1"/>
      <protection/>
    </xf>
    <xf numFmtId="0" fontId="8" fillId="38" borderId="12" xfId="62" applyFont="1" applyFill="1" applyBorder="1" applyAlignment="1">
      <alignment horizontal="right" wrapText="1"/>
      <protection/>
    </xf>
    <xf numFmtId="0" fontId="8" fillId="38" borderId="17" xfId="62" applyFont="1" applyFill="1" applyBorder="1" applyAlignment="1">
      <alignment horizontal="right" wrapText="1"/>
      <protection/>
    </xf>
    <xf numFmtId="0" fontId="8" fillId="38" borderId="13" xfId="62" applyFont="1" applyFill="1" applyBorder="1" applyAlignment="1">
      <alignment horizontal="right" wrapText="1"/>
      <protection/>
    </xf>
    <xf numFmtId="0" fontId="8" fillId="38" borderId="18" xfId="62" applyFont="1" applyFill="1" applyBorder="1" applyAlignment="1">
      <alignment horizontal="right" wrapText="1"/>
      <protection/>
    </xf>
    <xf numFmtId="0" fontId="8" fillId="39" borderId="17" xfId="62" applyFont="1" applyFill="1" applyBorder="1" applyAlignment="1">
      <alignment horizontal="right" wrapText="1"/>
      <protection/>
    </xf>
    <xf numFmtId="0" fontId="8" fillId="38" borderId="39" xfId="62" applyFont="1" applyFill="1" applyBorder="1" applyAlignment="1">
      <alignment horizontal="right" wrapText="1"/>
      <protection/>
    </xf>
    <xf numFmtId="0" fontId="8" fillId="38" borderId="24" xfId="62" applyFont="1" applyFill="1" applyBorder="1" applyAlignment="1">
      <alignment horizontal="right" wrapText="1"/>
      <protection/>
    </xf>
    <xf numFmtId="0" fontId="8" fillId="38" borderId="27" xfId="62" applyFont="1" applyFill="1" applyBorder="1" applyAlignment="1">
      <alignment horizontal="right" wrapText="1"/>
      <protection/>
    </xf>
    <xf numFmtId="0" fontId="5" fillId="40" borderId="22" xfId="61" applyFont="1" applyFill="1" applyBorder="1" applyAlignment="1">
      <alignment horizontal="right" wrapText="1"/>
      <protection/>
    </xf>
    <xf numFmtId="0" fontId="5" fillId="40" borderId="25" xfId="61" applyFont="1" applyFill="1" applyBorder="1" applyAlignment="1">
      <alignment horizontal="right" wrapText="1"/>
      <protection/>
    </xf>
    <xf numFmtId="0" fontId="5" fillId="40" borderId="28" xfId="61" applyFont="1" applyFill="1" applyBorder="1" applyAlignment="1">
      <alignment horizontal="right" wrapText="1"/>
      <protection/>
    </xf>
    <xf numFmtId="0" fontId="8" fillId="38" borderId="36" xfId="62" applyFont="1" applyFill="1" applyBorder="1" applyAlignment="1">
      <alignment horizontal="right" wrapText="1"/>
      <protection/>
    </xf>
    <xf numFmtId="0" fontId="8" fillId="38" borderId="23" xfId="62" applyFont="1" applyFill="1" applyBorder="1" applyAlignment="1">
      <alignment horizontal="right" wrapText="1"/>
      <protection/>
    </xf>
    <xf numFmtId="0" fontId="8" fillId="38" borderId="37" xfId="62" applyFont="1" applyFill="1" applyBorder="1" applyAlignment="1">
      <alignment horizontal="right" wrapText="1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8" fillId="39" borderId="12" xfId="62" applyFont="1" applyFill="1" applyBorder="1" applyAlignment="1">
      <alignment horizontal="right" wrapText="1"/>
      <protection/>
    </xf>
    <xf numFmtId="0" fontId="8" fillId="39" borderId="23" xfId="62" applyFont="1" applyFill="1" applyBorder="1" applyAlignment="1">
      <alignment horizontal="right" wrapText="1"/>
      <protection/>
    </xf>
    <xf numFmtId="0" fontId="5" fillId="35" borderId="25" xfId="6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7" xfId="63" applyFont="1" applyFill="1" applyBorder="1" applyAlignment="1">
      <alignment horizontal="left" wrapText="1"/>
      <protection/>
    </xf>
    <xf numFmtId="0" fontId="11" fillId="0" borderId="17" xfId="64" applyFont="1" applyFill="1" applyBorder="1" applyAlignment="1">
      <alignment horizontal="right" wrapText="1"/>
      <protection/>
    </xf>
    <xf numFmtId="2" fontId="10" fillId="33" borderId="17" xfId="0" applyNumberFormat="1" applyFont="1" applyFill="1" applyBorder="1" applyAlignment="1">
      <alignment/>
    </xf>
    <xf numFmtId="2" fontId="10" fillId="34" borderId="17" xfId="0" applyNumberFormat="1" applyFont="1" applyFill="1" applyBorder="1" applyAlignment="1">
      <alignment/>
    </xf>
    <xf numFmtId="2" fontId="10" fillId="35" borderId="17" xfId="0" applyNumberFormat="1" applyFont="1" applyFill="1" applyBorder="1" applyAlignment="1">
      <alignment/>
    </xf>
    <xf numFmtId="2" fontId="10" fillId="36" borderId="17" xfId="0" applyNumberFormat="1" applyFont="1" applyFill="1" applyBorder="1" applyAlignment="1">
      <alignment/>
    </xf>
    <xf numFmtId="2" fontId="10" fillId="37" borderId="25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5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2" fontId="10" fillId="0" borderId="25" xfId="0" applyNumberFormat="1" applyFont="1" applyFill="1" applyBorder="1" applyAlignment="1">
      <alignment/>
    </xf>
    <xf numFmtId="0" fontId="11" fillId="0" borderId="17" xfId="58" applyFont="1" applyFill="1" applyBorder="1" applyAlignment="1">
      <alignment horizontal="left" wrapText="1"/>
      <protection/>
    </xf>
    <xf numFmtId="0" fontId="11" fillId="0" borderId="17" xfId="58" applyFont="1" applyFill="1" applyBorder="1" applyAlignment="1">
      <alignment horizontal="right" wrapText="1"/>
      <protection/>
    </xf>
    <xf numFmtId="0" fontId="12" fillId="0" borderId="17" xfId="58" applyFont="1" applyFill="1" applyBorder="1" applyAlignment="1">
      <alignment horizontal="right" wrapText="1"/>
      <protection/>
    </xf>
    <xf numFmtId="0" fontId="10" fillId="0" borderId="13" xfId="0" applyFont="1" applyBorder="1" applyAlignment="1">
      <alignment/>
    </xf>
    <xf numFmtId="0" fontId="11" fillId="0" borderId="18" xfId="58" applyFont="1" applyFill="1" applyBorder="1" applyAlignment="1">
      <alignment horizontal="left" wrapText="1"/>
      <protection/>
    </xf>
    <xf numFmtId="0" fontId="11" fillId="0" borderId="18" xfId="64" applyFont="1" applyFill="1" applyBorder="1" applyAlignment="1">
      <alignment horizontal="right" wrapText="1"/>
      <protection/>
    </xf>
    <xf numFmtId="0" fontId="11" fillId="0" borderId="18" xfId="58" applyFont="1" applyFill="1" applyBorder="1" applyAlignment="1">
      <alignment horizontal="right" wrapText="1"/>
      <protection/>
    </xf>
    <xf numFmtId="2" fontId="10" fillId="33" borderId="18" xfId="0" applyNumberFormat="1" applyFont="1" applyFill="1" applyBorder="1" applyAlignment="1">
      <alignment/>
    </xf>
    <xf numFmtId="2" fontId="10" fillId="34" borderId="18" xfId="0" applyNumberFormat="1" applyFont="1" applyFill="1" applyBorder="1" applyAlignment="1">
      <alignment/>
    </xf>
    <xf numFmtId="2" fontId="10" fillId="35" borderId="18" xfId="0" applyNumberFormat="1" applyFont="1" applyFill="1" applyBorder="1" applyAlignment="1">
      <alignment/>
    </xf>
    <xf numFmtId="2" fontId="10" fillId="36" borderId="18" xfId="0" applyNumberFormat="1" applyFont="1" applyFill="1" applyBorder="1" applyAlignment="1">
      <alignment/>
    </xf>
    <xf numFmtId="2" fontId="10" fillId="37" borderId="28" xfId="0" applyNumberFormat="1" applyFont="1" applyFill="1" applyBorder="1" applyAlignment="1">
      <alignment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0" fillId="0" borderId="17" xfId="0" applyFont="1" applyBorder="1" applyAlignment="1">
      <alignment/>
    </xf>
    <xf numFmtId="0" fontId="10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39" borderId="46" xfId="0" applyFont="1" applyFill="1" applyBorder="1" applyAlignment="1">
      <alignment horizontal="center" vertical="center"/>
    </xf>
    <xf numFmtId="0" fontId="4" fillId="39" borderId="57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0" fontId="4" fillId="39" borderId="53" xfId="0" applyFont="1" applyFill="1" applyBorder="1" applyAlignment="1">
      <alignment horizontal="center" vertical="center"/>
    </xf>
    <xf numFmtId="0" fontId="4" fillId="39" borderId="59" xfId="0" applyFont="1" applyFill="1" applyBorder="1" applyAlignment="1">
      <alignment horizontal="center" vertical="center"/>
    </xf>
    <xf numFmtId="0" fontId="4" fillId="39" borderId="52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 wrapText="1"/>
    </xf>
    <xf numFmtId="0" fontId="4" fillId="39" borderId="30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</cellXfs>
  <cellStyles count="58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TATAI 2004 m." xfId="57"/>
    <cellStyle name="Normal_galvos" xfId="58"/>
    <cellStyle name="Normal_galvos 2002" xfId="59"/>
    <cellStyle name="Normal_galvos 2003" xfId="60"/>
    <cellStyle name="Normal_galvos2005" xfId="61"/>
    <cellStyle name="Normal_Galvos2006" xfId="62"/>
    <cellStyle name="Normal_Mokslo institutai" xfId="63"/>
    <cellStyle name="Normal_Univ ir Institutų etatai200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64"/>
  <sheetViews>
    <sheetView zoomScalePageLayoutView="0" workbookViewId="0" topLeftCell="A29">
      <selection activeCell="P8" sqref="P8"/>
    </sheetView>
  </sheetViews>
  <sheetFormatPr defaultColWidth="9.140625" defaultRowHeight="12.75"/>
  <cols>
    <col min="1" max="1" width="4.00390625" style="2" customWidth="1"/>
    <col min="2" max="2" width="51.00390625" style="2" customWidth="1"/>
    <col min="3" max="3" width="7.7109375" style="2" customWidth="1"/>
    <col min="4" max="4" width="5.421875" style="2" customWidth="1"/>
    <col min="5" max="5" width="5.8515625" style="2" customWidth="1"/>
    <col min="6" max="6" width="5.140625" style="2" customWidth="1"/>
    <col min="7" max="7" width="5.7109375" style="2" customWidth="1"/>
    <col min="8" max="8" width="5.8515625" style="2" customWidth="1"/>
    <col min="9" max="17" width="9.140625" style="2" customWidth="1"/>
    <col min="18" max="18" width="10.57421875" style="2" bestFit="1" customWidth="1"/>
    <col min="19" max="19" width="9.57421875" style="2" bestFit="1" customWidth="1"/>
    <col min="20" max="16384" width="9.140625" style="2" customWidth="1"/>
  </cols>
  <sheetData>
    <row r="3" spans="1:11" ht="12.75">
      <c r="A3" s="220" t="s">
        <v>88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8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P4" s="20">
        <v>2002</v>
      </c>
      <c r="R4" s="2" t="s">
        <v>79</v>
      </c>
    </row>
    <row r="5" spans="1:16" ht="13.5" thickBot="1">
      <c r="A5" s="221" t="s">
        <v>61</v>
      </c>
      <c r="B5" s="224" t="s">
        <v>62</v>
      </c>
      <c r="C5" s="176" t="s">
        <v>63</v>
      </c>
      <c r="D5" s="177"/>
      <c r="E5" s="177"/>
      <c r="F5" s="177"/>
      <c r="G5" s="177"/>
      <c r="H5" s="178"/>
      <c r="I5" s="180" t="s">
        <v>64</v>
      </c>
      <c r="J5" s="180"/>
      <c r="K5" s="180"/>
      <c r="L5" s="180"/>
      <c r="M5" s="180"/>
      <c r="N5" s="181"/>
      <c r="O5" s="21"/>
      <c r="P5" s="22"/>
    </row>
    <row r="6" spans="1:19" ht="12.75">
      <c r="A6" s="222"/>
      <c r="B6" s="225"/>
      <c r="C6" s="211" t="s">
        <v>35</v>
      </c>
      <c r="D6" s="211" t="s">
        <v>38</v>
      </c>
      <c r="E6" s="211" t="s">
        <v>36</v>
      </c>
      <c r="F6" s="227" t="s">
        <v>39</v>
      </c>
      <c r="G6" s="211" t="s">
        <v>37</v>
      </c>
      <c r="H6" s="211" t="s">
        <v>2</v>
      </c>
      <c r="I6" s="211" t="s">
        <v>35</v>
      </c>
      <c r="J6" s="211" t="s">
        <v>38</v>
      </c>
      <c r="K6" s="211" t="s">
        <v>36</v>
      </c>
      <c r="L6" s="211" t="s">
        <v>39</v>
      </c>
      <c r="M6" s="211" t="s">
        <v>37</v>
      </c>
      <c r="N6" s="214" t="s">
        <v>2</v>
      </c>
      <c r="O6" s="209" t="s">
        <v>35</v>
      </c>
      <c r="P6" s="199" t="s">
        <v>38</v>
      </c>
      <c r="Q6" s="201" t="s">
        <v>36</v>
      </c>
      <c r="R6" s="191" t="s">
        <v>39</v>
      </c>
      <c r="S6" s="193" t="s">
        <v>37</v>
      </c>
    </row>
    <row r="7" spans="1:19" ht="13.5" thickBot="1">
      <c r="A7" s="223"/>
      <c r="B7" s="226"/>
      <c r="C7" s="211"/>
      <c r="D7" s="211"/>
      <c r="E7" s="211"/>
      <c r="F7" s="227"/>
      <c r="G7" s="211"/>
      <c r="H7" s="211"/>
      <c r="I7" s="211"/>
      <c r="J7" s="211"/>
      <c r="K7" s="211"/>
      <c r="L7" s="211"/>
      <c r="M7" s="211"/>
      <c r="N7" s="214"/>
      <c r="O7" s="215"/>
      <c r="P7" s="216"/>
      <c r="Q7" s="217"/>
      <c r="R7" s="212"/>
      <c r="S7" s="213"/>
    </row>
    <row r="8" spans="1:19" ht="12.75">
      <c r="A8" s="3">
        <v>1</v>
      </c>
      <c r="B8" s="23" t="s">
        <v>65</v>
      </c>
      <c r="C8" s="24">
        <v>0.8</v>
      </c>
      <c r="D8" s="25">
        <v>0</v>
      </c>
      <c r="E8" s="25">
        <v>6.6</v>
      </c>
      <c r="F8" s="25">
        <v>6.32</v>
      </c>
      <c r="G8" s="25">
        <v>0</v>
      </c>
      <c r="H8" s="25">
        <v>13.72</v>
      </c>
      <c r="I8" s="25">
        <v>10.14</v>
      </c>
      <c r="J8" s="25">
        <v>8.9</v>
      </c>
      <c r="K8" s="25">
        <v>25.88</v>
      </c>
      <c r="L8" s="25">
        <v>281.72</v>
      </c>
      <c r="M8" s="25">
        <v>0.75</v>
      </c>
      <c r="N8" s="26">
        <v>327.39</v>
      </c>
      <c r="O8" s="27">
        <f aca="true" t="shared" si="0" ref="O8:O21">C8+1/3*I8</f>
        <v>4.18</v>
      </c>
      <c r="P8" s="11">
        <f aca="true" t="shared" si="1" ref="P8:P21">D8+1/3*J8</f>
        <v>2.966666666666667</v>
      </c>
      <c r="Q8" s="12">
        <f aca="true" t="shared" si="2" ref="Q8:Q21">E8+1/3*K8</f>
        <v>15.226666666666665</v>
      </c>
      <c r="R8" s="13">
        <f aca="true" t="shared" si="3" ref="R8:R21">F8+1/3*L8</f>
        <v>100.22666666666666</v>
      </c>
      <c r="S8" s="14">
        <f aca="true" t="shared" si="4" ref="S8:S21">G8+1/3*M8</f>
        <v>0.25</v>
      </c>
    </row>
    <row r="9" spans="1:19" ht="12.75">
      <c r="A9" s="4">
        <v>2</v>
      </c>
      <c r="B9" s="28" t="s">
        <v>66</v>
      </c>
      <c r="C9" s="29">
        <v>0.5</v>
      </c>
      <c r="D9" s="30">
        <v>1.5</v>
      </c>
      <c r="E9" s="30">
        <v>11.75</v>
      </c>
      <c r="F9" s="30">
        <v>1.5</v>
      </c>
      <c r="G9" s="30">
        <v>40.75</v>
      </c>
      <c r="H9" s="30">
        <v>56</v>
      </c>
      <c r="I9" s="30">
        <v>21.75</v>
      </c>
      <c r="J9" s="30">
        <v>127.5</v>
      </c>
      <c r="K9" s="30">
        <v>109.5</v>
      </c>
      <c r="L9" s="30">
        <v>5</v>
      </c>
      <c r="M9" s="30">
        <v>374.75</v>
      </c>
      <c r="N9" s="31">
        <v>638.5</v>
      </c>
      <c r="O9" s="27">
        <f t="shared" si="0"/>
        <v>7.75</v>
      </c>
      <c r="P9" s="11">
        <f t="shared" si="1"/>
        <v>44</v>
      </c>
      <c r="Q9" s="12">
        <f t="shared" si="2"/>
        <v>48.25</v>
      </c>
      <c r="R9" s="13">
        <f t="shared" si="3"/>
        <v>3.1666666666666665</v>
      </c>
      <c r="S9" s="14">
        <f t="shared" si="4"/>
        <v>165.66666666666666</v>
      </c>
    </row>
    <row r="10" spans="1:19" ht="12.75">
      <c r="A10" s="4">
        <v>3</v>
      </c>
      <c r="B10" s="28" t="s">
        <v>67</v>
      </c>
      <c r="C10" s="29">
        <v>4.5</v>
      </c>
      <c r="D10" s="30">
        <v>3.85</v>
      </c>
      <c r="E10" s="30">
        <v>0</v>
      </c>
      <c r="F10" s="30">
        <v>6</v>
      </c>
      <c r="G10" s="30">
        <v>0.5</v>
      </c>
      <c r="H10" s="30">
        <v>14.85</v>
      </c>
      <c r="I10" s="30">
        <v>100.44</v>
      </c>
      <c r="J10" s="30">
        <v>102.99</v>
      </c>
      <c r="K10" s="30">
        <v>23.43</v>
      </c>
      <c r="L10" s="30">
        <v>31.3</v>
      </c>
      <c r="M10" s="30">
        <v>50.28</v>
      </c>
      <c r="N10" s="31">
        <v>308.44</v>
      </c>
      <c r="O10" s="27">
        <f t="shared" si="0"/>
        <v>37.98</v>
      </c>
      <c r="P10" s="11">
        <f t="shared" si="1"/>
        <v>38.18</v>
      </c>
      <c r="Q10" s="12">
        <f t="shared" si="2"/>
        <v>7.81</v>
      </c>
      <c r="R10" s="13">
        <f t="shared" si="3"/>
        <v>16.433333333333334</v>
      </c>
      <c r="S10" s="14">
        <f t="shared" si="4"/>
        <v>17.259999999999998</v>
      </c>
    </row>
    <row r="11" spans="1:19" ht="12.75">
      <c r="A11" s="4">
        <v>4</v>
      </c>
      <c r="B11" s="28" t="s">
        <v>68</v>
      </c>
      <c r="C11" s="29">
        <v>0</v>
      </c>
      <c r="D11" s="30">
        <v>2.5</v>
      </c>
      <c r="E11" s="30">
        <v>0</v>
      </c>
      <c r="F11" s="30">
        <v>3.5</v>
      </c>
      <c r="G11" s="30">
        <v>0</v>
      </c>
      <c r="H11" s="30">
        <v>6</v>
      </c>
      <c r="I11" s="30">
        <v>0.67</v>
      </c>
      <c r="J11" s="30">
        <v>15.01</v>
      </c>
      <c r="K11" s="30">
        <v>0</v>
      </c>
      <c r="L11" s="30">
        <v>8.65</v>
      </c>
      <c r="M11" s="30">
        <v>0</v>
      </c>
      <c r="N11" s="31">
        <v>24.33</v>
      </c>
      <c r="O11" s="27">
        <f t="shared" si="0"/>
        <v>0.22333333333333333</v>
      </c>
      <c r="P11" s="11">
        <f t="shared" si="1"/>
        <v>7.503333333333333</v>
      </c>
      <c r="Q11" s="12">
        <f t="shared" si="2"/>
        <v>0</v>
      </c>
      <c r="R11" s="13">
        <f t="shared" si="3"/>
        <v>6.383333333333333</v>
      </c>
      <c r="S11" s="14">
        <f t="shared" si="4"/>
        <v>0</v>
      </c>
    </row>
    <row r="12" spans="1:19" ht="12.75">
      <c r="A12" s="4">
        <v>5</v>
      </c>
      <c r="B12" s="28" t="s">
        <v>69</v>
      </c>
      <c r="C12" s="29">
        <v>5</v>
      </c>
      <c r="D12" s="30">
        <v>0</v>
      </c>
      <c r="E12" s="30">
        <v>0</v>
      </c>
      <c r="F12" s="30">
        <v>0</v>
      </c>
      <c r="G12" s="30">
        <v>0</v>
      </c>
      <c r="H12" s="30">
        <v>5</v>
      </c>
      <c r="I12" s="30">
        <v>17.16</v>
      </c>
      <c r="J12" s="30">
        <v>0.22</v>
      </c>
      <c r="K12" s="30">
        <v>0</v>
      </c>
      <c r="L12" s="30">
        <v>0</v>
      </c>
      <c r="M12" s="30">
        <v>0</v>
      </c>
      <c r="N12" s="31">
        <v>17.38</v>
      </c>
      <c r="O12" s="27">
        <f t="shared" si="0"/>
        <v>10.719999999999999</v>
      </c>
      <c r="P12" s="11">
        <f t="shared" si="1"/>
        <v>0.07333333333333333</v>
      </c>
      <c r="Q12" s="12">
        <f t="shared" si="2"/>
        <v>0</v>
      </c>
      <c r="R12" s="13">
        <f t="shared" si="3"/>
        <v>0</v>
      </c>
      <c r="S12" s="14">
        <f t="shared" si="4"/>
        <v>0</v>
      </c>
    </row>
    <row r="13" spans="1:19" ht="12.75">
      <c r="A13" s="4">
        <v>6</v>
      </c>
      <c r="B13" s="32" t="s">
        <v>91</v>
      </c>
      <c r="C13" s="29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31</v>
      </c>
      <c r="J13" s="30">
        <v>93.5</v>
      </c>
      <c r="K13" s="30">
        <v>5.25</v>
      </c>
      <c r="L13" s="30">
        <v>5.5</v>
      </c>
      <c r="M13" s="30">
        <v>8.5</v>
      </c>
      <c r="N13" s="31">
        <v>143.75</v>
      </c>
      <c r="O13" s="27">
        <f t="shared" si="0"/>
        <v>10.333333333333332</v>
      </c>
      <c r="P13" s="11">
        <f t="shared" si="1"/>
        <v>31.166666666666664</v>
      </c>
      <c r="Q13" s="12">
        <f t="shared" si="2"/>
        <v>1.75</v>
      </c>
      <c r="R13" s="13">
        <f t="shared" si="3"/>
        <v>1.8333333333333333</v>
      </c>
      <c r="S13" s="14">
        <f t="shared" si="4"/>
        <v>2.833333333333333</v>
      </c>
    </row>
    <row r="14" spans="1:19" ht="12.75">
      <c r="A14" s="4">
        <v>7</v>
      </c>
      <c r="B14" s="28" t="s">
        <v>70</v>
      </c>
      <c r="C14" s="29">
        <v>0</v>
      </c>
      <c r="D14" s="30">
        <v>0</v>
      </c>
      <c r="E14" s="30">
        <v>0</v>
      </c>
      <c r="F14" s="30">
        <v>12.3</v>
      </c>
      <c r="G14" s="30">
        <v>0</v>
      </c>
      <c r="H14" s="30">
        <v>12.3</v>
      </c>
      <c r="I14" s="30">
        <v>0.33</v>
      </c>
      <c r="J14" s="30">
        <v>0.33</v>
      </c>
      <c r="K14" s="30">
        <v>0</v>
      </c>
      <c r="L14" s="30">
        <v>23.1</v>
      </c>
      <c r="M14" s="30">
        <v>0.33</v>
      </c>
      <c r="N14" s="31">
        <v>24.09</v>
      </c>
      <c r="O14" s="27">
        <f t="shared" si="0"/>
        <v>0.11</v>
      </c>
      <c r="P14" s="11">
        <f t="shared" si="1"/>
        <v>0.11</v>
      </c>
      <c r="Q14" s="12">
        <f t="shared" si="2"/>
        <v>0</v>
      </c>
      <c r="R14" s="13">
        <f t="shared" si="3"/>
        <v>20</v>
      </c>
      <c r="S14" s="14">
        <f t="shared" si="4"/>
        <v>0.11</v>
      </c>
    </row>
    <row r="15" spans="1:19" ht="12.75">
      <c r="A15" s="4">
        <v>8</v>
      </c>
      <c r="B15" s="28" t="s">
        <v>71</v>
      </c>
      <c r="C15" s="29">
        <v>0</v>
      </c>
      <c r="D15" s="30">
        <v>0</v>
      </c>
      <c r="E15" s="30">
        <v>0</v>
      </c>
      <c r="F15" s="30">
        <v>3.75</v>
      </c>
      <c r="G15" s="30">
        <v>4</v>
      </c>
      <c r="H15" s="30">
        <v>7.75</v>
      </c>
      <c r="I15" s="30">
        <v>3.5</v>
      </c>
      <c r="J15" s="30">
        <v>57.1</v>
      </c>
      <c r="K15" s="30">
        <v>10.75</v>
      </c>
      <c r="L15" s="30">
        <v>77</v>
      </c>
      <c r="M15" s="30">
        <v>111</v>
      </c>
      <c r="N15" s="31">
        <v>259.35</v>
      </c>
      <c r="O15" s="27">
        <f t="shared" si="0"/>
        <v>1.1666666666666665</v>
      </c>
      <c r="P15" s="11">
        <f t="shared" si="1"/>
        <v>19.03333333333333</v>
      </c>
      <c r="Q15" s="12">
        <f t="shared" si="2"/>
        <v>3.583333333333333</v>
      </c>
      <c r="R15" s="13">
        <f t="shared" si="3"/>
        <v>29.416666666666664</v>
      </c>
      <c r="S15" s="14">
        <f t="shared" si="4"/>
        <v>41</v>
      </c>
    </row>
    <row r="16" spans="1:19" ht="12.75">
      <c r="A16" s="4">
        <v>9</v>
      </c>
      <c r="B16" s="28" t="s">
        <v>73</v>
      </c>
      <c r="C16" s="29">
        <v>2.25</v>
      </c>
      <c r="D16" s="30">
        <v>6.25</v>
      </c>
      <c r="E16" s="30">
        <v>0.5</v>
      </c>
      <c r="F16" s="30">
        <v>1.7</v>
      </c>
      <c r="G16" s="30">
        <v>0.25</v>
      </c>
      <c r="H16" s="30">
        <v>10.95</v>
      </c>
      <c r="I16" s="30">
        <v>66.6</v>
      </c>
      <c r="J16" s="30">
        <v>109.1</v>
      </c>
      <c r="K16" s="30">
        <v>28.25</v>
      </c>
      <c r="L16" s="30">
        <v>13.25</v>
      </c>
      <c r="M16" s="30">
        <v>30.4</v>
      </c>
      <c r="N16" s="31">
        <v>247.6</v>
      </c>
      <c r="O16" s="27">
        <f t="shared" si="0"/>
        <v>24.449999999999996</v>
      </c>
      <c r="P16" s="11">
        <f t="shared" si="1"/>
        <v>42.61666666666666</v>
      </c>
      <c r="Q16" s="12">
        <f t="shared" si="2"/>
        <v>9.916666666666666</v>
      </c>
      <c r="R16" s="13">
        <f t="shared" si="3"/>
        <v>6.116666666666666</v>
      </c>
      <c r="S16" s="14">
        <f t="shared" si="4"/>
        <v>10.383333333333333</v>
      </c>
    </row>
    <row r="17" spans="1:19" ht="12.75">
      <c r="A17" s="4">
        <v>10</v>
      </c>
      <c r="B17" s="28" t="s">
        <v>74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14</v>
      </c>
      <c r="J17" s="30">
        <v>0</v>
      </c>
      <c r="K17" s="30">
        <v>0</v>
      </c>
      <c r="L17" s="30">
        <v>0</v>
      </c>
      <c r="M17" s="30">
        <v>0</v>
      </c>
      <c r="N17" s="31">
        <v>14</v>
      </c>
      <c r="O17" s="27">
        <f t="shared" si="0"/>
        <v>4.666666666666666</v>
      </c>
      <c r="P17" s="11">
        <f t="shared" si="1"/>
        <v>0</v>
      </c>
      <c r="Q17" s="12">
        <f t="shared" si="2"/>
        <v>0</v>
      </c>
      <c r="R17" s="13">
        <f t="shared" si="3"/>
        <v>0</v>
      </c>
      <c r="S17" s="14">
        <f t="shared" si="4"/>
        <v>0</v>
      </c>
    </row>
    <row r="18" spans="1:19" ht="12.75">
      <c r="A18" s="4">
        <v>11</v>
      </c>
      <c r="B18" s="28" t="s">
        <v>75</v>
      </c>
      <c r="C18" s="29">
        <v>0</v>
      </c>
      <c r="D18" s="30">
        <v>1.75</v>
      </c>
      <c r="E18" s="30">
        <v>4</v>
      </c>
      <c r="F18" s="30">
        <v>1</v>
      </c>
      <c r="G18" s="30">
        <v>10.5</v>
      </c>
      <c r="H18" s="30">
        <v>17.25</v>
      </c>
      <c r="I18" s="30">
        <v>19.1</v>
      </c>
      <c r="J18" s="30">
        <v>59.5</v>
      </c>
      <c r="K18" s="30">
        <v>70.85</v>
      </c>
      <c r="L18" s="30">
        <v>8.6</v>
      </c>
      <c r="M18" s="30">
        <v>300.3</v>
      </c>
      <c r="N18" s="31">
        <v>458.35</v>
      </c>
      <c r="O18" s="27">
        <f t="shared" si="0"/>
        <v>6.366666666666667</v>
      </c>
      <c r="P18" s="11">
        <f t="shared" si="1"/>
        <v>21.583333333333332</v>
      </c>
      <c r="Q18" s="12">
        <f t="shared" si="2"/>
        <v>27.616666666666664</v>
      </c>
      <c r="R18" s="13">
        <f t="shared" si="3"/>
        <v>3.8666666666666663</v>
      </c>
      <c r="S18" s="14">
        <f t="shared" si="4"/>
        <v>110.6</v>
      </c>
    </row>
    <row r="19" spans="1:19" ht="12.75">
      <c r="A19" s="4">
        <v>12</v>
      </c>
      <c r="B19" s="28" t="s">
        <v>76</v>
      </c>
      <c r="C19" s="29">
        <v>4</v>
      </c>
      <c r="D19" s="30">
        <v>3</v>
      </c>
      <c r="E19" s="30">
        <v>10.9</v>
      </c>
      <c r="F19" s="30">
        <v>0.15</v>
      </c>
      <c r="G19" s="30">
        <v>0</v>
      </c>
      <c r="H19" s="30">
        <v>18.05</v>
      </c>
      <c r="I19" s="30">
        <v>97.5</v>
      </c>
      <c r="J19" s="30">
        <v>87.3</v>
      </c>
      <c r="K19" s="30">
        <v>70.45</v>
      </c>
      <c r="L19" s="30">
        <v>30.95</v>
      </c>
      <c r="M19" s="30">
        <v>9.75</v>
      </c>
      <c r="N19" s="31">
        <v>295.95</v>
      </c>
      <c r="O19" s="27">
        <f t="shared" si="0"/>
        <v>36.5</v>
      </c>
      <c r="P19" s="11">
        <f t="shared" si="1"/>
        <v>32.099999999999994</v>
      </c>
      <c r="Q19" s="12">
        <f t="shared" si="2"/>
        <v>34.38333333333333</v>
      </c>
      <c r="R19" s="13">
        <f t="shared" si="3"/>
        <v>10.466666666666667</v>
      </c>
      <c r="S19" s="14">
        <f t="shared" si="4"/>
        <v>3.25</v>
      </c>
    </row>
    <row r="20" spans="1:19" ht="12.75">
      <c r="A20" s="4">
        <v>13</v>
      </c>
      <c r="B20" s="28" t="s">
        <v>77</v>
      </c>
      <c r="C20" s="29">
        <v>13.75</v>
      </c>
      <c r="D20" s="30">
        <v>8</v>
      </c>
      <c r="E20" s="30">
        <v>98</v>
      </c>
      <c r="F20" s="30">
        <v>66.75</v>
      </c>
      <c r="G20" s="30">
        <v>6.25</v>
      </c>
      <c r="H20" s="30">
        <v>192.75</v>
      </c>
      <c r="I20" s="30">
        <v>200.75</v>
      </c>
      <c r="J20" s="30">
        <v>233.83</v>
      </c>
      <c r="K20" s="30">
        <v>215.5</v>
      </c>
      <c r="L20" s="30">
        <v>166.04</v>
      </c>
      <c r="M20" s="30">
        <v>8.25</v>
      </c>
      <c r="N20" s="31">
        <v>824.37</v>
      </c>
      <c r="O20" s="27">
        <f t="shared" si="0"/>
        <v>80.66666666666666</v>
      </c>
      <c r="P20" s="11">
        <f t="shared" si="1"/>
        <v>85.94333333333333</v>
      </c>
      <c r="Q20" s="12">
        <f t="shared" si="2"/>
        <v>169.83333333333331</v>
      </c>
      <c r="R20" s="13">
        <f t="shared" si="3"/>
        <v>122.09666666666666</v>
      </c>
      <c r="S20" s="14">
        <f t="shared" si="4"/>
        <v>9</v>
      </c>
    </row>
    <row r="21" spans="1:19" ht="13.5" thickBot="1">
      <c r="A21" s="5">
        <v>14</v>
      </c>
      <c r="B21" s="33" t="s">
        <v>78</v>
      </c>
      <c r="C21" s="34">
        <v>11.5</v>
      </c>
      <c r="D21" s="35">
        <v>2.5</v>
      </c>
      <c r="E21" s="35">
        <v>3.75</v>
      </c>
      <c r="F21" s="35">
        <v>13</v>
      </c>
      <c r="G21" s="35">
        <v>0</v>
      </c>
      <c r="H21" s="35">
        <v>30.75</v>
      </c>
      <c r="I21" s="35">
        <v>68.27</v>
      </c>
      <c r="J21" s="35">
        <v>57.75</v>
      </c>
      <c r="K21" s="35">
        <v>23.09</v>
      </c>
      <c r="L21" s="35">
        <v>12.06</v>
      </c>
      <c r="M21" s="35">
        <v>0</v>
      </c>
      <c r="N21" s="36">
        <v>161.17</v>
      </c>
      <c r="O21" s="27">
        <f t="shared" si="0"/>
        <v>34.25666666666666</v>
      </c>
      <c r="P21" s="11">
        <f t="shared" si="1"/>
        <v>21.75</v>
      </c>
      <c r="Q21" s="12">
        <f t="shared" si="2"/>
        <v>11.446666666666665</v>
      </c>
      <c r="R21" s="13">
        <f t="shared" si="3"/>
        <v>17.02</v>
      </c>
      <c r="S21" s="14">
        <f t="shared" si="4"/>
        <v>0</v>
      </c>
    </row>
    <row r="22" spans="1:22" ht="13.5" thickBot="1">
      <c r="A22" s="37"/>
      <c r="B22" s="182" t="s">
        <v>89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16" ht="13.5" thickBot="1">
      <c r="A23" s="221" t="s">
        <v>61</v>
      </c>
      <c r="B23" s="228" t="s">
        <v>62</v>
      </c>
      <c r="C23" s="179" t="s">
        <v>63</v>
      </c>
      <c r="D23" s="177"/>
      <c r="E23" s="177"/>
      <c r="F23" s="177"/>
      <c r="G23" s="177"/>
      <c r="H23" s="178"/>
      <c r="I23" s="176" t="s">
        <v>64</v>
      </c>
      <c r="J23" s="177"/>
      <c r="K23" s="177"/>
      <c r="L23" s="177"/>
      <c r="M23" s="177"/>
      <c r="N23" s="178"/>
      <c r="O23" s="21"/>
      <c r="P23" s="22"/>
    </row>
    <row r="24" spans="1:19" ht="12.75">
      <c r="A24" s="222"/>
      <c r="B24" s="225"/>
      <c r="C24" s="218" t="s">
        <v>35</v>
      </c>
      <c r="D24" s="203" t="s">
        <v>38</v>
      </c>
      <c r="E24" s="203" t="s">
        <v>36</v>
      </c>
      <c r="F24" s="205" t="s">
        <v>39</v>
      </c>
      <c r="G24" s="203" t="s">
        <v>37</v>
      </c>
      <c r="H24" s="203" t="s">
        <v>2</v>
      </c>
      <c r="I24" s="203" t="s">
        <v>35</v>
      </c>
      <c r="J24" s="203" t="s">
        <v>38</v>
      </c>
      <c r="K24" s="203" t="s">
        <v>36</v>
      </c>
      <c r="L24" s="203" t="s">
        <v>39</v>
      </c>
      <c r="M24" s="203" t="s">
        <v>37</v>
      </c>
      <c r="N24" s="207" t="s">
        <v>2</v>
      </c>
      <c r="O24" s="209" t="s">
        <v>35</v>
      </c>
      <c r="P24" s="199" t="s">
        <v>38</v>
      </c>
      <c r="Q24" s="201" t="s">
        <v>36</v>
      </c>
      <c r="R24" s="191" t="s">
        <v>39</v>
      </c>
      <c r="S24" s="193" t="s">
        <v>37</v>
      </c>
    </row>
    <row r="25" spans="1:19" ht="13.5" thickBot="1">
      <c r="A25" s="223"/>
      <c r="B25" s="226"/>
      <c r="C25" s="219"/>
      <c r="D25" s="204"/>
      <c r="E25" s="204"/>
      <c r="F25" s="206"/>
      <c r="G25" s="204"/>
      <c r="H25" s="204"/>
      <c r="I25" s="204"/>
      <c r="J25" s="204"/>
      <c r="K25" s="204"/>
      <c r="L25" s="204"/>
      <c r="M25" s="204"/>
      <c r="N25" s="208"/>
      <c r="O25" s="210"/>
      <c r="P25" s="200"/>
      <c r="Q25" s="202"/>
      <c r="R25" s="192"/>
      <c r="S25" s="194"/>
    </row>
    <row r="26" spans="1:19" ht="12.75">
      <c r="A26" s="38">
        <v>31</v>
      </c>
      <c r="B26" s="39" t="s">
        <v>3</v>
      </c>
      <c r="C26" s="25">
        <v>0</v>
      </c>
      <c r="D26" s="25">
        <v>0</v>
      </c>
      <c r="E26" s="25">
        <v>49.5</v>
      </c>
      <c r="F26" s="25">
        <v>0</v>
      </c>
      <c r="G26" s="25">
        <v>0</v>
      </c>
      <c r="H26" s="25">
        <v>49.5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10">
        <f aca="true" t="shared" si="5" ref="O26:O42">C26+1/3*I26</f>
        <v>0</v>
      </c>
      <c r="P26" s="11">
        <f aca="true" t="shared" si="6" ref="P26:P42">D26+1/3*J26</f>
        <v>0</v>
      </c>
      <c r="Q26" s="12">
        <f aca="true" t="shared" si="7" ref="Q26:Q42">E26+1/3*K26</f>
        <v>49.5</v>
      </c>
      <c r="R26" s="13">
        <f aca="true" t="shared" si="8" ref="R26:R42">F26+1/3*L26</f>
        <v>0</v>
      </c>
      <c r="S26" s="14">
        <f aca="true" t="shared" si="9" ref="S26:S42">G26+1/3*M26</f>
        <v>0</v>
      </c>
    </row>
    <row r="27" spans="1:19" ht="12.75">
      <c r="A27" s="41">
        <v>32</v>
      </c>
      <c r="B27" s="42" t="s">
        <v>4</v>
      </c>
      <c r="C27" s="30">
        <v>0</v>
      </c>
      <c r="D27" s="30">
        <v>0</v>
      </c>
      <c r="E27" s="30">
        <v>11.75</v>
      </c>
      <c r="F27" s="30">
        <v>5.5</v>
      </c>
      <c r="G27" s="30">
        <v>11</v>
      </c>
      <c r="H27" s="30">
        <v>28.25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10">
        <f t="shared" si="5"/>
        <v>0</v>
      </c>
      <c r="P27" s="11">
        <f t="shared" si="6"/>
        <v>0</v>
      </c>
      <c r="Q27" s="12">
        <f t="shared" si="7"/>
        <v>11.75</v>
      </c>
      <c r="R27" s="13">
        <f t="shared" si="8"/>
        <v>5.5</v>
      </c>
      <c r="S27" s="14">
        <f t="shared" si="9"/>
        <v>11</v>
      </c>
    </row>
    <row r="28" spans="1:19" ht="12.75">
      <c r="A28" s="41">
        <v>33</v>
      </c>
      <c r="B28" s="42" t="s">
        <v>5</v>
      </c>
      <c r="C28" s="30">
        <v>0</v>
      </c>
      <c r="D28" s="30">
        <v>0</v>
      </c>
      <c r="E28" s="30">
        <v>0</v>
      </c>
      <c r="F28" s="30">
        <v>75.5</v>
      </c>
      <c r="G28" s="30">
        <v>0</v>
      </c>
      <c r="H28" s="30">
        <v>75.5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10">
        <f t="shared" si="5"/>
        <v>0</v>
      </c>
      <c r="P28" s="11">
        <f t="shared" si="6"/>
        <v>0</v>
      </c>
      <c r="Q28" s="12">
        <f t="shared" si="7"/>
        <v>0</v>
      </c>
      <c r="R28" s="13">
        <f t="shared" si="8"/>
        <v>75.5</v>
      </c>
      <c r="S28" s="14">
        <f t="shared" si="9"/>
        <v>0</v>
      </c>
    </row>
    <row r="29" spans="1:19" ht="12.75">
      <c r="A29" s="41">
        <v>34</v>
      </c>
      <c r="B29" s="42" t="s">
        <v>6</v>
      </c>
      <c r="C29" s="30">
        <v>0</v>
      </c>
      <c r="D29" s="30">
        <v>0.5</v>
      </c>
      <c r="E29" s="30">
        <v>89.5</v>
      </c>
      <c r="F29" s="30">
        <v>0</v>
      </c>
      <c r="G29" s="30">
        <v>0</v>
      </c>
      <c r="H29" s="30">
        <v>90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10">
        <f t="shared" si="5"/>
        <v>0</v>
      </c>
      <c r="P29" s="11">
        <f t="shared" si="6"/>
        <v>0.5</v>
      </c>
      <c r="Q29" s="12">
        <f t="shared" si="7"/>
        <v>89.5</v>
      </c>
      <c r="R29" s="13">
        <f t="shared" si="8"/>
        <v>0</v>
      </c>
      <c r="S29" s="14">
        <f t="shared" si="9"/>
        <v>0</v>
      </c>
    </row>
    <row r="30" spans="1:19" ht="12.75">
      <c r="A30" s="41">
        <v>35</v>
      </c>
      <c r="B30" s="42" t="s">
        <v>7</v>
      </c>
      <c r="C30" s="30">
        <v>0</v>
      </c>
      <c r="D30" s="30">
        <v>0</v>
      </c>
      <c r="E30" s="30">
        <v>58.01</v>
      </c>
      <c r="F30" s="30">
        <v>0</v>
      </c>
      <c r="G30" s="30">
        <v>0</v>
      </c>
      <c r="H30" s="30">
        <v>58.01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10">
        <f t="shared" si="5"/>
        <v>0</v>
      </c>
      <c r="P30" s="11">
        <f t="shared" si="6"/>
        <v>0</v>
      </c>
      <c r="Q30" s="12">
        <f t="shared" si="7"/>
        <v>58.01</v>
      </c>
      <c r="R30" s="13">
        <f t="shared" si="8"/>
        <v>0</v>
      </c>
      <c r="S30" s="14">
        <f t="shared" si="9"/>
        <v>0</v>
      </c>
    </row>
    <row r="31" spans="1:19" ht="12.75">
      <c r="A31" s="41">
        <v>36</v>
      </c>
      <c r="B31" s="42" t="s">
        <v>31</v>
      </c>
      <c r="C31" s="30">
        <v>0</v>
      </c>
      <c r="D31" s="30">
        <v>0</v>
      </c>
      <c r="E31" s="30">
        <v>59.35</v>
      </c>
      <c r="F31" s="30">
        <v>0</v>
      </c>
      <c r="G31" s="30">
        <v>0</v>
      </c>
      <c r="H31" s="30">
        <v>59.35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10">
        <f t="shared" si="5"/>
        <v>0</v>
      </c>
      <c r="P31" s="11">
        <f t="shared" si="6"/>
        <v>0</v>
      </c>
      <c r="Q31" s="12">
        <f t="shared" si="7"/>
        <v>59.35</v>
      </c>
      <c r="R31" s="13">
        <f t="shared" si="8"/>
        <v>0</v>
      </c>
      <c r="S31" s="14">
        <f t="shared" si="9"/>
        <v>0</v>
      </c>
    </row>
    <row r="32" spans="1:19" ht="12.75">
      <c r="A32" s="41">
        <v>37</v>
      </c>
      <c r="B32" s="42" t="s">
        <v>32</v>
      </c>
      <c r="C32" s="30">
        <v>48</v>
      </c>
      <c r="D32" s="30">
        <v>0</v>
      </c>
      <c r="E32" s="30">
        <v>0</v>
      </c>
      <c r="F32" s="30">
        <v>0</v>
      </c>
      <c r="G32" s="30">
        <v>0</v>
      </c>
      <c r="H32" s="30">
        <v>48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10">
        <f t="shared" si="5"/>
        <v>48</v>
      </c>
      <c r="P32" s="11">
        <f t="shared" si="6"/>
        <v>0</v>
      </c>
      <c r="Q32" s="12">
        <f t="shared" si="7"/>
        <v>0</v>
      </c>
      <c r="R32" s="13">
        <f t="shared" si="8"/>
        <v>0</v>
      </c>
      <c r="S32" s="14">
        <f t="shared" si="9"/>
        <v>0</v>
      </c>
    </row>
    <row r="33" spans="1:19" ht="12.75">
      <c r="A33" s="41">
        <v>38</v>
      </c>
      <c r="B33" s="42" t="s">
        <v>8</v>
      </c>
      <c r="C33" s="30">
        <v>35.5</v>
      </c>
      <c r="D33" s="30">
        <v>0</v>
      </c>
      <c r="E33" s="30">
        <v>0</v>
      </c>
      <c r="F33" s="30">
        <v>0</v>
      </c>
      <c r="G33" s="30">
        <v>0</v>
      </c>
      <c r="H33" s="30">
        <v>35.5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10">
        <f t="shared" si="5"/>
        <v>35.5</v>
      </c>
      <c r="P33" s="11">
        <f t="shared" si="6"/>
        <v>0</v>
      </c>
      <c r="Q33" s="12">
        <f t="shared" si="7"/>
        <v>0</v>
      </c>
      <c r="R33" s="13">
        <f t="shared" si="8"/>
        <v>0</v>
      </c>
      <c r="S33" s="14">
        <f t="shared" si="9"/>
        <v>0</v>
      </c>
    </row>
    <row r="34" spans="1:19" ht="12.75">
      <c r="A34" s="41">
        <v>39</v>
      </c>
      <c r="B34" s="42" t="s">
        <v>9</v>
      </c>
      <c r="C34" s="30">
        <v>36</v>
      </c>
      <c r="D34" s="30">
        <v>0</v>
      </c>
      <c r="E34" s="30">
        <v>0</v>
      </c>
      <c r="F34" s="30">
        <v>0</v>
      </c>
      <c r="G34" s="30">
        <v>0</v>
      </c>
      <c r="H34" s="30">
        <v>36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10">
        <f t="shared" si="5"/>
        <v>36</v>
      </c>
      <c r="P34" s="11">
        <f t="shared" si="6"/>
        <v>0</v>
      </c>
      <c r="Q34" s="12">
        <f t="shared" si="7"/>
        <v>0</v>
      </c>
      <c r="R34" s="13">
        <f t="shared" si="8"/>
        <v>0</v>
      </c>
      <c r="S34" s="14">
        <f t="shared" si="9"/>
        <v>0</v>
      </c>
    </row>
    <row r="35" spans="1:19" ht="12.75">
      <c r="A35" s="41">
        <v>40</v>
      </c>
      <c r="B35" s="42" t="s">
        <v>10</v>
      </c>
      <c r="C35" s="30">
        <v>0</v>
      </c>
      <c r="D35" s="30">
        <v>3</v>
      </c>
      <c r="E35" s="30">
        <v>8.5</v>
      </c>
      <c r="F35" s="30">
        <v>0</v>
      </c>
      <c r="G35" s="30">
        <v>69.5</v>
      </c>
      <c r="H35" s="30">
        <v>81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10">
        <f t="shared" si="5"/>
        <v>0</v>
      </c>
      <c r="P35" s="11">
        <f t="shared" si="6"/>
        <v>3</v>
      </c>
      <c r="Q35" s="12">
        <f t="shared" si="7"/>
        <v>8.5</v>
      </c>
      <c r="R35" s="13">
        <f t="shared" si="8"/>
        <v>0</v>
      </c>
      <c r="S35" s="14">
        <f t="shared" si="9"/>
        <v>69.5</v>
      </c>
    </row>
    <row r="36" spans="1:19" ht="12.75">
      <c r="A36" s="41">
        <v>41</v>
      </c>
      <c r="B36" s="42" t="s">
        <v>11</v>
      </c>
      <c r="C36" s="30">
        <v>59.5</v>
      </c>
      <c r="D36" s="30">
        <v>0</v>
      </c>
      <c r="E36" s="30">
        <v>0</v>
      </c>
      <c r="F36" s="30">
        <v>0</v>
      </c>
      <c r="G36" s="30">
        <v>0</v>
      </c>
      <c r="H36" s="30">
        <v>59.5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10">
        <f t="shared" si="5"/>
        <v>59.5</v>
      </c>
      <c r="P36" s="11">
        <f t="shared" si="6"/>
        <v>0</v>
      </c>
      <c r="Q36" s="12">
        <f t="shared" si="7"/>
        <v>0</v>
      </c>
      <c r="R36" s="13">
        <f t="shared" si="8"/>
        <v>0</v>
      </c>
      <c r="S36" s="14">
        <f t="shared" si="9"/>
        <v>0</v>
      </c>
    </row>
    <row r="37" spans="1:19" ht="12.75">
      <c r="A37" s="41">
        <v>42</v>
      </c>
      <c r="B37" s="42" t="s">
        <v>12</v>
      </c>
      <c r="C37" s="30">
        <v>0</v>
      </c>
      <c r="D37" s="30">
        <v>1</v>
      </c>
      <c r="E37" s="30">
        <v>0</v>
      </c>
      <c r="F37" s="30">
        <v>19.5</v>
      </c>
      <c r="G37" s="30">
        <v>0</v>
      </c>
      <c r="H37" s="30">
        <v>20.5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10">
        <f t="shared" si="5"/>
        <v>0</v>
      </c>
      <c r="P37" s="11">
        <f t="shared" si="6"/>
        <v>1</v>
      </c>
      <c r="Q37" s="12">
        <f t="shared" si="7"/>
        <v>0</v>
      </c>
      <c r="R37" s="13">
        <f t="shared" si="8"/>
        <v>19.5</v>
      </c>
      <c r="S37" s="14">
        <f t="shared" si="9"/>
        <v>0</v>
      </c>
    </row>
    <row r="38" spans="1:19" ht="12.75">
      <c r="A38" s="41">
        <v>43</v>
      </c>
      <c r="B38" s="42" t="s">
        <v>13</v>
      </c>
      <c r="C38" s="30">
        <v>0</v>
      </c>
      <c r="D38" s="30">
        <v>0</v>
      </c>
      <c r="E38" s="30">
        <v>0</v>
      </c>
      <c r="F38" s="30">
        <v>28</v>
      </c>
      <c r="G38" s="30">
        <v>0</v>
      </c>
      <c r="H38" s="30">
        <v>28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10">
        <f t="shared" si="5"/>
        <v>0</v>
      </c>
      <c r="P38" s="11">
        <f t="shared" si="6"/>
        <v>0</v>
      </c>
      <c r="Q38" s="12">
        <f t="shared" si="7"/>
        <v>0</v>
      </c>
      <c r="R38" s="13">
        <f t="shared" si="8"/>
        <v>28</v>
      </c>
      <c r="S38" s="14">
        <f t="shared" si="9"/>
        <v>0</v>
      </c>
    </row>
    <row r="39" spans="1:19" ht="12.75">
      <c r="A39" s="41">
        <v>44</v>
      </c>
      <c r="B39" s="42" t="s">
        <v>14</v>
      </c>
      <c r="C39" s="30">
        <v>0</v>
      </c>
      <c r="D39" s="30">
        <v>0</v>
      </c>
      <c r="E39" s="30">
        <v>0</v>
      </c>
      <c r="F39" s="30">
        <v>94.5</v>
      </c>
      <c r="G39" s="30">
        <v>1</v>
      </c>
      <c r="H39" s="30">
        <v>95.5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10">
        <f t="shared" si="5"/>
        <v>0</v>
      </c>
      <c r="P39" s="11">
        <f t="shared" si="6"/>
        <v>0</v>
      </c>
      <c r="Q39" s="12">
        <f t="shared" si="7"/>
        <v>0</v>
      </c>
      <c r="R39" s="13">
        <f t="shared" si="8"/>
        <v>94.5</v>
      </c>
      <c r="S39" s="14">
        <f t="shared" si="9"/>
        <v>1</v>
      </c>
    </row>
    <row r="40" spans="1:19" ht="12.75">
      <c r="A40" s="41">
        <v>45</v>
      </c>
      <c r="B40" s="42" t="s">
        <v>15</v>
      </c>
      <c r="C40" s="30">
        <v>0</v>
      </c>
      <c r="D40" s="30">
        <v>1</v>
      </c>
      <c r="E40" s="30">
        <v>64.5</v>
      </c>
      <c r="F40" s="30">
        <v>0</v>
      </c>
      <c r="G40" s="30">
        <v>11</v>
      </c>
      <c r="H40" s="30">
        <v>76.5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10">
        <f t="shared" si="5"/>
        <v>0</v>
      </c>
      <c r="P40" s="11">
        <f t="shared" si="6"/>
        <v>1</v>
      </c>
      <c r="Q40" s="12">
        <f t="shared" si="7"/>
        <v>64.5</v>
      </c>
      <c r="R40" s="13">
        <f t="shared" si="8"/>
        <v>0</v>
      </c>
      <c r="S40" s="14">
        <f t="shared" si="9"/>
        <v>11</v>
      </c>
    </row>
    <row r="41" spans="1:19" ht="12.75">
      <c r="A41" s="41">
        <v>46</v>
      </c>
      <c r="B41" s="42" t="s">
        <v>80</v>
      </c>
      <c r="C41" s="30">
        <v>0</v>
      </c>
      <c r="D41" s="30">
        <v>0</v>
      </c>
      <c r="E41" s="30">
        <v>70.25</v>
      </c>
      <c r="F41" s="30">
        <v>0</v>
      </c>
      <c r="G41" s="30">
        <v>30</v>
      </c>
      <c r="H41" s="30">
        <v>100.25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10">
        <f t="shared" si="5"/>
        <v>0</v>
      </c>
      <c r="P41" s="11">
        <f t="shared" si="6"/>
        <v>0</v>
      </c>
      <c r="Q41" s="12">
        <f t="shared" si="7"/>
        <v>70.25</v>
      </c>
      <c r="R41" s="13">
        <f t="shared" si="8"/>
        <v>0</v>
      </c>
      <c r="S41" s="14">
        <f t="shared" si="9"/>
        <v>30</v>
      </c>
    </row>
    <row r="42" spans="1:19" ht="13.5" thickBot="1">
      <c r="A42" s="44">
        <v>47</v>
      </c>
      <c r="B42" s="45" t="s">
        <v>33</v>
      </c>
      <c r="C42" s="35">
        <v>0</v>
      </c>
      <c r="D42" s="35">
        <v>20.5</v>
      </c>
      <c r="E42" s="35">
        <v>0</v>
      </c>
      <c r="F42" s="35">
        <v>0</v>
      </c>
      <c r="G42" s="35">
        <v>0</v>
      </c>
      <c r="H42" s="35">
        <v>20.5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10">
        <f t="shared" si="5"/>
        <v>0</v>
      </c>
      <c r="P42" s="15">
        <f t="shared" si="6"/>
        <v>20.5</v>
      </c>
      <c r="Q42" s="16">
        <f t="shared" si="7"/>
        <v>0</v>
      </c>
      <c r="R42" s="17">
        <f t="shared" si="8"/>
        <v>0</v>
      </c>
      <c r="S42" s="18">
        <f t="shared" si="9"/>
        <v>0</v>
      </c>
    </row>
    <row r="43" spans="1:17" ht="13.5" thickBot="1">
      <c r="A43" s="182" t="s">
        <v>90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3"/>
      <c r="L43" s="47"/>
      <c r="M43" s="47"/>
      <c r="N43" s="47"/>
      <c r="O43" s="47"/>
      <c r="P43" s="47"/>
      <c r="Q43" s="47"/>
    </row>
    <row r="44" spans="1:16" ht="13.5" thickBot="1">
      <c r="A44" s="184" t="s">
        <v>61</v>
      </c>
      <c r="B44" s="186" t="s">
        <v>62</v>
      </c>
      <c r="C44" s="176" t="s">
        <v>63</v>
      </c>
      <c r="D44" s="177"/>
      <c r="E44" s="177"/>
      <c r="F44" s="177"/>
      <c r="G44" s="177"/>
      <c r="H44" s="178"/>
      <c r="I44" s="176" t="s">
        <v>64</v>
      </c>
      <c r="J44" s="177"/>
      <c r="K44" s="177"/>
      <c r="L44" s="177"/>
      <c r="M44" s="177"/>
      <c r="N44" s="178"/>
      <c r="O44" s="21"/>
      <c r="P44" s="22"/>
    </row>
    <row r="45" spans="1:19" ht="12.75">
      <c r="A45" s="185"/>
      <c r="B45" s="187"/>
      <c r="C45" s="189" t="s">
        <v>35</v>
      </c>
      <c r="D45" s="203" t="s">
        <v>38</v>
      </c>
      <c r="E45" s="203" t="s">
        <v>36</v>
      </c>
      <c r="F45" s="205" t="s">
        <v>39</v>
      </c>
      <c r="G45" s="203" t="s">
        <v>37</v>
      </c>
      <c r="H45" s="203" t="s">
        <v>2</v>
      </c>
      <c r="I45" s="203" t="s">
        <v>35</v>
      </c>
      <c r="J45" s="203" t="s">
        <v>38</v>
      </c>
      <c r="K45" s="203" t="s">
        <v>36</v>
      </c>
      <c r="L45" s="203" t="s">
        <v>39</v>
      </c>
      <c r="M45" s="203" t="s">
        <v>37</v>
      </c>
      <c r="N45" s="195" t="s">
        <v>2</v>
      </c>
      <c r="O45" s="197" t="s">
        <v>35</v>
      </c>
      <c r="P45" s="199" t="s">
        <v>38</v>
      </c>
      <c r="Q45" s="201" t="s">
        <v>36</v>
      </c>
      <c r="R45" s="191" t="s">
        <v>39</v>
      </c>
      <c r="S45" s="193" t="s">
        <v>37</v>
      </c>
    </row>
    <row r="46" spans="1:19" ht="13.5" thickBot="1">
      <c r="A46" s="185"/>
      <c r="B46" s="188"/>
      <c r="C46" s="190"/>
      <c r="D46" s="204"/>
      <c r="E46" s="204"/>
      <c r="F46" s="206"/>
      <c r="G46" s="204"/>
      <c r="H46" s="204"/>
      <c r="I46" s="204"/>
      <c r="J46" s="204"/>
      <c r="K46" s="204"/>
      <c r="L46" s="204"/>
      <c r="M46" s="204"/>
      <c r="N46" s="196"/>
      <c r="O46" s="198"/>
      <c r="P46" s="200"/>
      <c r="Q46" s="202"/>
      <c r="R46" s="192"/>
      <c r="S46" s="194"/>
    </row>
    <row r="47" spans="1:19" ht="12.75">
      <c r="A47" s="41">
        <v>48</v>
      </c>
      <c r="B47" s="48" t="s">
        <v>81</v>
      </c>
      <c r="C47" s="24">
        <v>0</v>
      </c>
      <c r="D47" s="25">
        <v>0</v>
      </c>
      <c r="E47" s="25">
        <v>9.75</v>
      </c>
      <c r="F47" s="25">
        <v>56</v>
      </c>
      <c r="G47" s="25">
        <v>0</v>
      </c>
      <c r="H47" s="25">
        <v>65.75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6">
        <v>0</v>
      </c>
      <c r="O47" s="27">
        <f aca="true" t="shared" si="10" ref="O47:O64">C47+1/3*I47</f>
        <v>0</v>
      </c>
      <c r="P47" s="11">
        <f aca="true" t="shared" si="11" ref="P47:P64">D47+1/3*J47</f>
        <v>0</v>
      </c>
      <c r="Q47" s="12">
        <f aca="true" t="shared" si="12" ref="Q47:Q64">E47+1/3*K47</f>
        <v>9.75</v>
      </c>
      <c r="R47" s="13">
        <f aca="true" t="shared" si="13" ref="R47:R64">F47+1/3*L47</f>
        <v>56</v>
      </c>
      <c r="S47" s="14">
        <f aca="true" t="shared" si="14" ref="S47:S64">G47+1/3*M47</f>
        <v>0</v>
      </c>
    </row>
    <row r="48" spans="1:19" ht="12.75">
      <c r="A48" s="41">
        <v>49</v>
      </c>
      <c r="B48" s="49" t="s">
        <v>16</v>
      </c>
      <c r="C48" s="29">
        <v>0</v>
      </c>
      <c r="D48" s="30">
        <v>0</v>
      </c>
      <c r="E48" s="30">
        <v>0</v>
      </c>
      <c r="F48" s="30">
        <v>15.75</v>
      </c>
      <c r="G48" s="30">
        <v>0.25</v>
      </c>
      <c r="H48" s="30">
        <v>16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1">
        <v>0</v>
      </c>
      <c r="O48" s="27">
        <f t="shared" si="10"/>
        <v>0</v>
      </c>
      <c r="P48" s="11">
        <f t="shared" si="11"/>
        <v>0</v>
      </c>
      <c r="Q48" s="12">
        <f t="shared" si="12"/>
        <v>0</v>
      </c>
      <c r="R48" s="13">
        <f t="shared" si="13"/>
        <v>15.75</v>
      </c>
      <c r="S48" s="14">
        <f t="shared" si="14"/>
        <v>0.25</v>
      </c>
    </row>
    <row r="49" spans="1:19" ht="12.75">
      <c r="A49" s="41">
        <v>50</v>
      </c>
      <c r="B49" s="49" t="s">
        <v>17</v>
      </c>
      <c r="C49" s="29">
        <v>10</v>
      </c>
      <c r="D49" s="30">
        <v>0</v>
      </c>
      <c r="E49" s="30">
        <v>0</v>
      </c>
      <c r="F49" s="30">
        <v>67.25</v>
      </c>
      <c r="G49" s="30">
        <v>0</v>
      </c>
      <c r="H49" s="30">
        <v>77.25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1">
        <v>0</v>
      </c>
      <c r="O49" s="27">
        <f t="shared" si="10"/>
        <v>10</v>
      </c>
      <c r="P49" s="11">
        <f t="shared" si="11"/>
        <v>0</v>
      </c>
      <c r="Q49" s="12">
        <f t="shared" si="12"/>
        <v>0</v>
      </c>
      <c r="R49" s="13">
        <f t="shared" si="13"/>
        <v>67.25</v>
      </c>
      <c r="S49" s="14">
        <f t="shared" si="14"/>
        <v>0</v>
      </c>
    </row>
    <row r="50" spans="1:19" ht="12.75">
      <c r="A50" s="41">
        <v>51</v>
      </c>
      <c r="B50" s="49" t="s">
        <v>18</v>
      </c>
      <c r="C50" s="29">
        <v>0</v>
      </c>
      <c r="D50" s="30">
        <v>1.5</v>
      </c>
      <c r="E50" s="30">
        <v>3.5</v>
      </c>
      <c r="F50" s="30">
        <v>12</v>
      </c>
      <c r="G50" s="30">
        <v>0</v>
      </c>
      <c r="H50" s="30">
        <v>17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1">
        <v>0</v>
      </c>
      <c r="O50" s="27">
        <f t="shared" si="10"/>
        <v>0</v>
      </c>
      <c r="P50" s="11">
        <f t="shared" si="11"/>
        <v>1.5</v>
      </c>
      <c r="Q50" s="12">
        <f t="shared" si="12"/>
        <v>3.5</v>
      </c>
      <c r="R50" s="13">
        <f t="shared" si="13"/>
        <v>12</v>
      </c>
      <c r="S50" s="14">
        <f t="shared" si="14"/>
        <v>0</v>
      </c>
    </row>
    <row r="51" spans="1:19" ht="12.75">
      <c r="A51" s="41">
        <v>52</v>
      </c>
      <c r="B51" s="49" t="s">
        <v>19</v>
      </c>
      <c r="C51" s="29">
        <v>4.5</v>
      </c>
      <c r="D51" s="30">
        <v>0</v>
      </c>
      <c r="E51" s="30">
        <v>0</v>
      </c>
      <c r="F51" s="30">
        <v>0</v>
      </c>
      <c r="G51" s="30">
        <v>25.5</v>
      </c>
      <c r="H51" s="30">
        <v>30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1">
        <v>0</v>
      </c>
      <c r="O51" s="27">
        <f t="shared" si="10"/>
        <v>4.5</v>
      </c>
      <c r="P51" s="11">
        <f t="shared" si="11"/>
        <v>0</v>
      </c>
      <c r="Q51" s="12">
        <f t="shared" si="12"/>
        <v>0</v>
      </c>
      <c r="R51" s="13">
        <f t="shared" si="13"/>
        <v>0</v>
      </c>
      <c r="S51" s="14">
        <f t="shared" si="14"/>
        <v>25.5</v>
      </c>
    </row>
    <row r="52" spans="1:19" ht="12.75">
      <c r="A52" s="41">
        <v>53</v>
      </c>
      <c r="B52" s="49" t="s">
        <v>20</v>
      </c>
      <c r="C52" s="29">
        <v>0</v>
      </c>
      <c r="D52" s="30">
        <v>0</v>
      </c>
      <c r="E52" s="30">
        <v>1.25</v>
      </c>
      <c r="F52" s="30">
        <v>0</v>
      </c>
      <c r="G52" s="30">
        <v>5.25</v>
      </c>
      <c r="H52" s="30">
        <v>6.5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1">
        <v>0</v>
      </c>
      <c r="O52" s="27">
        <f t="shared" si="10"/>
        <v>0</v>
      </c>
      <c r="P52" s="11">
        <f t="shared" si="11"/>
        <v>0</v>
      </c>
      <c r="Q52" s="12">
        <f t="shared" si="12"/>
        <v>1.25</v>
      </c>
      <c r="R52" s="13">
        <f t="shared" si="13"/>
        <v>0</v>
      </c>
      <c r="S52" s="14">
        <f t="shared" si="14"/>
        <v>5.25</v>
      </c>
    </row>
    <row r="53" spans="1:19" ht="12.75">
      <c r="A53" s="41">
        <v>54</v>
      </c>
      <c r="B53" s="49" t="s">
        <v>21</v>
      </c>
      <c r="C53" s="29">
        <v>0</v>
      </c>
      <c r="D53" s="30">
        <v>0</v>
      </c>
      <c r="E53" s="30">
        <v>1</v>
      </c>
      <c r="F53" s="30">
        <v>0</v>
      </c>
      <c r="G53" s="30">
        <v>18.5</v>
      </c>
      <c r="H53" s="30">
        <v>19.5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1">
        <v>0</v>
      </c>
      <c r="O53" s="27">
        <f t="shared" si="10"/>
        <v>0</v>
      </c>
      <c r="P53" s="11">
        <f t="shared" si="11"/>
        <v>0</v>
      </c>
      <c r="Q53" s="12">
        <f t="shared" si="12"/>
        <v>1</v>
      </c>
      <c r="R53" s="13">
        <f t="shared" si="13"/>
        <v>0</v>
      </c>
      <c r="S53" s="14">
        <f t="shared" si="14"/>
        <v>18.5</v>
      </c>
    </row>
    <row r="54" spans="1:19" ht="12.75">
      <c r="A54" s="41">
        <v>55</v>
      </c>
      <c r="B54" s="49" t="s">
        <v>82</v>
      </c>
      <c r="C54" s="29">
        <v>0</v>
      </c>
      <c r="D54" s="30">
        <v>0</v>
      </c>
      <c r="E54" s="30">
        <v>0</v>
      </c>
      <c r="F54" s="30">
        <v>6.5</v>
      </c>
      <c r="G54" s="30">
        <v>0</v>
      </c>
      <c r="H54" s="30">
        <v>6.5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1">
        <v>0</v>
      </c>
      <c r="O54" s="27">
        <f t="shared" si="10"/>
        <v>0</v>
      </c>
      <c r="P54" s="11">
        <f t="shared" si="11"/>
        <v>0</v>
      </c>
      <c r="Q54" s="12">
        <f t="shared" si="12"/>
        <v>0</v>
      </c>
      <c r="R54" s="13">
        <f t="shared" si="13"/>
        <v>6.5</v>
      </c>
      <c r="S54" s="14">
        <f t="shared" si="14"/>
        <v>0</v>
      </c>
    </row>
    <row r="55" spans="1:19" ht="12.75">
      <c r="A55" s="41">
        <v>56</v>
      </c>
      <c r="B55" s="49" t="s">
        <v>34</v>
      </c>
      <c r="C55" s="29">
        <v>0</v>
      </c>
      <c r="D55" s="30">
        <v>0</v>
      </c>
      <c r="E55" s="30">
        <v>0</v>
      </c>
      <c r="F55" s="30">
        <v>27.5</v>
      </c>
      <c r="G55" s="30">
        <v>0</v>
      </c>
      <c r="H55" s="30">
        <v>27.5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1">
        <v>0</v>
      </c>
      <c r="O55" s="27">
        <f t="shared" si="10"/>
        <v>0</v>
      </c>
      <c r="P55" s="11">
        <f t="shared" si="11"/>
        <v>0</v>
      </c>
      <c r="Q55" s="12">
        <f t="shared" si="12"/>
        <v>0</v>
      </c>
      <c r="R55" s="13">
        <f t="shared" si="13"/>
        <v>27.5</v>
      </c>
      <c r="S55" s="14">
        <f t="shared" si="14"/>
        <v>0</v>
      </c>
    </row>
    <row r="56" spans="1:19" ht="12.75">
      <c r="A56" s="41">
        <v>57</v>
      </c>
      <c r="B56" s="49" t="s">
        <v>22</v>
      </c>
      <c r="C56" s="29">
        <v>0</v>
      </c>
      <c r="D56" s="30">
        <v>0</v>
      </c>
      <c r="E56" s="30">
        <v>0</v>
      </c>
      <c r="F56" s="30">
        <v>21</v>
      </c>
      <c r="G56" s="30">
        <v>0</v>
      </c>
      <c r="H56" s="30">
        <v>21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1">
        <v>0</v>
      </c>
      <c r="O56" s="27">
        <f t="shared" si="10"/>
        <v>0</v>
      </c>
      <c r="P56" s="11">
        <f t="shared" si="11"/>
        <v>0</v>
      </c>
      <c r="Q56" s="12">
        <f t="shared" si="12"/>
        <v>0</v>
      </c>
      <c r="R56" s="13">
        <f t="shared" si="13"/>
        <v>21</v>
      </c>
      <c r="S56" s="14">
        <f t="shared" si="14"/>
        <v>0</v>
      </c>
    </row>
    <row r="57" spans="1:19" ht="12.75">
      <c r="A57" s="41">
        <v>58</v>
      </c>
      <c r="B57" s="49" t="s">
        <v>23</v>
      </c>
      <c r="C57" s="29">
        <v>0</v>
      </c>
      <c r="D57" s="30">
        <v>0</v>
      </c>
      <c r="E57" s="30">
        <v>0</v>
      </c>
      <c r="F57" s="30">
        <v>0</v>
      </c>
      <c r="G57" s="30">
        <v>21.7</v>
      </c>
      <c r="H57" s="30">
        <v>21.7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1">
        <v>0</v>
      </c>
      <c r="O57" s="27">
        <f t="shared" si="10"/>
        <v>0</v>
      </c>
      <c r="P57" s="11">
        <f t="shared" si="11"/>
        <v>0</v>
      </c>
      <c r="Q57" s="12">
        <f t="shared" si="12"/>
        <v>0</v>
      </c>
      <c r="R57" s="13">
        <f t="shared" si="13"/>
        <v>0</v>
      </c>
      <c r="S57" s="14">
        <f t="shared" si="14"/>
        <v>21.7</v>
      </c>
    </row>
    <row r="58" spans="1:19" ht="12.75">
      <c r="A58" s="41">
        <v>59</v>
      </c>
      <c r="B58" s="49" t="s">
        <v>24</v>
      </c>
      <c r="C58" s="29">
        <v>0</v>
      </c>
      <c r="D58" s="30">
        <v>0</v>
      </c>
      <c r="E58" s="30">
        <v>0</v>
      </c>
      <c r="F58" s="30">
        <v>0</v>
      </c>
      <c r="G58" s="30">
        <v>29.5</v>
      </c>
      <c r="H58" s="30">
        <v>29.5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1">
        <v>0</v>
      </c>
      <c r="O58" s="27">
        <f t="shared" si="10"/>
        <v>0</v>
      </c>
      <c r="P58" s="11">
        <f t="shared" si="11"/>
        <v>0</v>
      </c>
      <c r="Q58" s="12">
        <f t="shared" si="12"/>
        <v>0</v>
      </c>
      <c r="R58" s="13">
        <f t="shared" si="13"/>
        <v>0</v>
      </c>
      <c r="S58" s="14">
        <f t="shared" si="14"/>
        <v>29.5</v>
      </c>
    </row>
    <row r="59" spans="1:19" ht="12.75">
      <c r="A59" s="41">
        <v>60</v>
      </c>
      <c r="B59" s="49" t="s">
        <v>25</v>
      </c>
      <c r="C59" s="29">
        <v>0</v>
      </c>
      <c r="D59" s="30">
        <v>0</v>
      </c>
      <c r="E59" s="30">
        <v>0</v>
      </c>
      <c r="F59" s="30">
        <v>0</v>
      </c>
      <c r="G59" s="30">
        <v>20.5</v>
      </c>
      <c r="H59" s="30">
        <v>20.5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1">
        <v>0</v>
      </c>
      <c r="O59" s="27">
        <f t="shared" si="10"/>
        <v>0</v>
      </c>
      <c r="P59" s="11">
        <f t="shared" si="11"/>
        <v>0</v>
      </c>
      <c r="Q59" s="12">
        <f t="shared" si="12"/>
        <v>0</v>
      </c>
      <c r="R59" s="13">
        <f t="shared" si="13"/>
        <v>0</v>
      </c>
      <c r="S59" s="14">
        <f t="shared" si="14"/>
        <v>20.5</v>
      </c>
    </row>
    <row r="60" spans="1:19" ht="12.75">
      <c r="A60" s="41">
        <v>61</v>
      </c>
      <c r="B60" s="49" t="s">
        <v>26</v>
      </c>
      <c r="C60" s="29">
        <v>0</v>
      </c>
      <c r="D60" s="30">
        <v>0</v>
      </c>
      <c r="E60" s="30">
        <v>0</v>
      </c>
      <c r="F60" s="30">
        <v>69.5</v>
      </c>
      <c r="G60" s="30">
        <v>0</v>
      </c>
      <c r="H60" s="30">
        <v>69.5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1">
        <v>0</v>
      </c>
      <c r="O60" s="27">
        <f t="shared" si="10"/>
        <v>0</v>
      </c>
      <c r="P60" s="11">
        <f t="shared" si="11"/>
        <v>0</v>
      </c>
      <c r="Q60" s="12">
        <f t="shared" si="12"/>
        <v>0</v>
      </c>
      <c r="R60" s="13">
        <f t="shared" si="13"/>
        <v>69.5</v>
      </c>
      <c r="S60" s="14">
        <f t="shared" si="14"/>
        <v>0</v>
      </c>
    </row>
    <row r="61" spans="1:19" ht="12.75">
      <c r="A61" s="41">
        <v>62</v>
      </c>
      <c r="B61" s="49" t="s">
        <v>27</v>
      </c>
      <c r="C61" s="29">
        <v>0</v>
      </c>
      <c r="D61" s="30">
        <v>0</v>
      </c>
      <c r="E61" s="30">
        <v>0</v>
      </c>
      <c r="F61" s="30">
        <v>23</v>
      </c>
      <c r="G61" s="30">
        <v>0</v>
      </c>
      <c r="H61" s="30">
        <v>23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1">
        <v>0</v>
      </c>
      <c r="O61" s="27">
        <f t="shared" si="10"/>
        <v>0</v>
      </c>
      <c r="P61" s="11">
        <f t="shared" si="11"/>
        <v>0</v>
      </c>
      <c r="Q61" s="12">
        <f t="shared" si="12"/>
        <v>0</v>
      </c>
      <c r="R61" s="13">
        <f t="shared" si="13"/>
        <v>23</v>
      </c>
      <c r="S61" s="14">
        <f t="shared" si="14"/>
        <v>0</v>
      </c>
    </row>
    <row r="62" spans="1:19" ht="12.75">
      <c r="A62" s="41">
        <v>63</v>
      </c>
      <c r="B62" s="49" t="s">
        <v>28</v>
      </c>
      <c r="C62" s="29">
        <v>0</v>
      </c>
      <c r="D62" s="30">
        <v>0</v>
      </c>
      <c r="E62" s="30">
        <v>0.25</v>
      </c>
      <c r="F62" s="30">
        <v>22.25</v>
      </c>
      <c r="G62" s="30">
        <v>0</v>
      </c>
      <c r="H62" s="30">
        <v>22.5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1">
        <v>0</v>
      </c>
      <c r="O62" s="27">
        <f t="shared" si="10"/>
        <v>0</v>
      </c>
      <c r="P62" s="11">
        <f t="shared" si="11"/>
        <v>0</v>
      </c>
      <c r="Q62" s="12">
        <f t="shared" si="12"/>
        <v>0.25</v>
      </c>
      <c r="R62" s="13">
        <f t="shared" si="13"/>
        <v>22.25</v>
      </c>
      <c r="S62" s="14">
        <f t="shared" si="14"/>
        <v>0</v>
      </c>
    </row>
    <row r="63" spans="1:19" ht="12.75">
      <c r="A63" s="41">
        <v>64</v>
      </c>
      <c r="B63" s="49" t="s">
        <v>29</v>
      </c>
      <c r="C63" s="29">
        <v>0</v>
      </c>
      <c r="D63" s="30">
        <v>0</v>
      </c>
      <c r="E63" s="30">
        <v>0</v>
      </c>
      <c r="F63" s="30">
        <v>35</v>
      </c>
      <c r="G63" s="30">
        <v>0</v>
      </c>
      <c r="H63" s="30">
        <v>35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1">
        <v>0</v>
      </c>
      <c r="O63" s="27">
        <f t="shared" si="10"/>
        <v>0</v>
      </c>
      <c r="P63" s="11">
        <f t="shared" si="11"/>
        <v>0</v>
      </c>
      <c r="Q63" s="12">
        <f t="shared" si="12"/>
        <v>0</v>
      </c>
      <c r="R63" s="13">
        <f t="shared" si="13"/>
        <v>35</v>
      </c>
      <c r="S63" s="14">
        <f t="shared" si="14"/>
        <v>0</v>
      </c>
    </row>
    <row r="64" spans="1:19" ht="13.5" thickBot="1">
      <c r="A64" s="9">
        <v>65</v>
      </c>
      <c r="B64" s="50" t="s">
        <v>30</v>
      </c>
      <c r="C64" s="34">
        <v>0</v>
      </c>
      <c r="D64" s="35">
        <v>0</v>
      </c>
      <c r="E64" s="35">
        <v>40</v>
      </c>
      <c r="F64" s="35">
        <v>0</v>
      </c>
      <c r="G64" s="35">
        <v>0</v>
      </c>
      <c r="H64" s="35">
        <v>40</v>
      </c>
      <c r="I64" s="35">
        <v>0</v>
      </c>
      <c r="J64" s="35">
        <v>0</v>
      </c>
      <c r="K64" s="35">
        <v>1</v>
      </c>
      <c r="L64" s="35">
        <v>0</v>
      </c>
      <c r="M64" s="35">
        <v>0</v>
      </c>
      <c r="N64" s="36">
        <v>1</v>
      </c>
      <c r="O64" s="27">
        <f t="shared" si="10"/>
        <v>0</v>
      </c>
      <c r="P64" s="11">
        <f t="shared" si="11"/>
        <v>0</v>
      </c>
      <c r="Q64" s="12">
        <f t="shared" si="12"/>
        <v>40.333333333333336</v>
      </c>
      <c r="R64" s="13">
        <f t="shared" si="13"/>
        <v>0</v>
      </c>
      <c r="S64" s="14">
        <f t="shared" si="14"/>
        <v>0</v>
      </c>
    </row>
  </sheetData>
  <sheetProtection/>
  <mergeCells count="66">
    <mergeCell ref="A23:A25"/>
    <mergeCell ref="B23:B25"/>
    <mergeCell ref="A3:K3"/>
    <mergeCell ref="A5:A7"/>
    <mergeCell ref="B5:B7"/>
    <mergeCell ref="C6:C7"/>
    <mergeCell ref="D6:D7"/>
    <mergeCell ref="E6:E7"/>
    <mergeCell ref="F6:F7"/>
    <mergeCell ref="K6:K7"/>
    <mergeCell ref="L6:L7"/>
    <mergeCell ref="C24:C25"/>
    <mergeCell ref="D24:D25"/>
    <mergeCell ref="G6:G7"/>
    <mergeCell ref="H6:H7"/>
    <mergeCell ref="B22:K22"/>
    <mergeCell ref="H24:H25"/>
    <mergeCell ref="R24:R25"/>
    <mergeCell ref="S24:S25"/>
    <mergeCell ref="I6:I7"/>
    <mergeCell ref="J6:J7"/>
    <mergeCell ref="R6:R7"/>
    <mergeCell ref="S6:S7"/>
    <mergeCell ref="N6:N7"/>
    <mergeCell ref="O6:O7"/>
    <mergeCell ref="P6:P7"/>
    <mergeCell ref="Q6:Q7"/>
    <mergeCell ref="L24:L25"/>
    <mergeCell ref="M24:M25"/>
    <mergeCell ref="N24:N25"/>
    <mergeCell ref="O24:O25"/>
    <mergeCell ref="M6:M7"/>
    <mergeCell ref="Q24:Q25"/>
    <mergeCell ref="D45:D46"/>
    <mergeCell ref="E45:E46"/>
    <mergeCell ref="F45:F46"/>
    <mergeCell ref="P24:P25"/>
    <mergeCell ref="I24:I25"/>
    <mergeCell ref="J24:J25"/>
    <mergeCell ref="K24:K25"/>
    <mergeCell ref="E24:E25"/>
    <mergeCell ref="F24:F25"/>
    <mergeCell ref="G24:G25"/>
    <mergeCell ref="K45:K46"/>
    <mergeCell ref="L45:L46"/>
    <mergeCell ref="M45:M46"/>
    <mergeCell ref="G45:G46"/>
    <mergeCell ref="H45:H46"/>
    <mergeCell ref="I45:I46"/>
    <mergeCell ref="J45:J46"/>
    <mergeCell ref="R45:R46"/>
    <mergeCell ref="S45:S46"/>
    <mergeCell ref="N45:N46"/>
    <mergeCell ref="O45:O46"/>
    <mergeCell ref="P45:P46"/>
    <mergeCell ref="Q45:Q46"/>
    <mergeCell ref="C44:H44"/>
    <mergeCell ref="I44:N44"/>
    <mergeCell ref="C23:H23"/>
    <mergeCell ref="I5:N5"/>
    <mergeCell ref="C5:H5"/>
    <mergeCell ref="I23:N23"/>
    <mergeCell ref="A43:K43"/>
    <mergeCell ref="A44:A46"/>
    <mergeCell ref="B44:B46"/>
    <mergeCell ref="C45:C4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64"/>
  <sheetViews>
    <sheetView zoomScalePageLayoutView="0" workbookViewId="0" topLeftCell="A29">
      <selection activeCell="Q8" sqref="Q8"/>
    </sheetView>
  </sheetViews>
  <sheetFormatPr defaultColWidth="9.140625" defaultRowHeight="12.75"/>
  <cols>
    <col min="1" max="1" width="4.00390625" style="2" customWidth="1"/>
    <col min="2" max="2" width="50.28125" style="2" customWidth="1"/>
    <col min="3" max="3" width="8.7109375" style="2" customWidth="1"/>
    <col min="4" max="4" width="5.421875" style="2" customWidth="1"/>
    <col min="5" max="5" width="5.8515625" style="2" customWidth="1"/>
    <col min="6" max="6" width="5.140625" style="2" customWidth="1"/>
    <col min="7" max="7" width="5.7109375" style="2" customWidth="1"/>
    <col min="8" max="8" width="5.8515625" style="2" customWidth="1"/>
    <col min="9" max="17" width="9.140625" style="2" customWidth="1"/>
    <col min="18" max="18" width="10.57421875" style="2" bestFit="1" customWidth="1"/>
    <col min="19" max="19" width="9.57421875" style="2" bestFit="1" customWidth="1"/>
    <col min="20" max="16384" width="9.140625" style="2" customWidth="1"/>
  </cols>
  <sheetData>
    <row r="3" spans="1:11" ht="12.75">
      <c r="A3" s="220" t="s">
        <v>85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8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P4" s="2">
        <v>2003</v>
      </c>
      <c r="R4" s="2" t="s">
        <v>79</v>
      </c>
    </row>
    <row r="5" spans="1:16" ht="13.5" thickBot="1">
      <c r="A5" s="221" t="s">
        <v>61</v>
      </c>
      <c r="B5" s="224" t="s">
        <v>62</v>
      </c>
      <c r="C5" s="176" t="s">
        <v>63</v>
      </c>
      <c r="D5" s="177"/>
      <c r="E5" s="177"/>
      <c r="F5" s="177"/>
      <c r="G5" s="177"/>
      <c r="H5" s="178"/>
      <c r="I5" s="1"/>
      <c r="J5" s="176" t="s">
        <v>64</v>
      </c>
      <c r="K5" s="177"/>
      <c r="L5" s="177"/>
      <c r="M5" s="177"/>
      <c r="N5" s="177"/>
      <c r="O5" s="21"/>
      <c r="P5" s="22"/>
    </row>
    <row r="6" spans="1:19" ht="12.75">
      <c r="A6" s="222"/>
      <c r="B6" s="225"/>
      <c r="C6" s="211" t="s">
        <v>35</v>
      </c>
      <c r="D6" s="211" t="s">
        <v>38</v>
      </c>
      <c r="E6" s="211" t="s">
        <v>36</v>
      </c>
      <c r="F6" s="227" t="s">
        <v>39</v>
      </c>
      <c r="G6" s="211" t="s">
        <v>37</v>
      </c>
      <c r="H6" s="211" t="s">
        <v>2</v>
      </c>
      <c r="I6" s="211" t="s">
        <v>35</v>
      </c>
      <c r="J6" s="211" t="s">
        <v>38</v>
      </c>
      <c r="K6" s="211" t="s">
        <v>36</v>
      </c>
      <c r="L6" s="211" t="s">
        <v>39</v>
      </c>
      <c r="M6" s="211" t="s">
        <v>37</v>
      </c>
      <c r="N6" s="214" t="s">
        <v>2</v>
      </c>
      <c r="O6" s="209" t="s">
        <v>35</v>
      </c>
      <c r="P6" s="199" t="s">
        <v>38</v>
      </c>
      <c r="Q6" s="201" t="s">
        <v>36</v>
      </c>
      <c r="R6" s="191" t="s">
        <v>39</v>
      </c>
      <c r="S6" s="193" t="s">
        <v>37</v>
      </c>
    </row>
    <row r="7" spans="1:19" ht="13.5" thickBot="1">
      <c r="A7" s="223"/>
      <c r="B7" s="226"/>
      <c r="C7" s="211"/>
      <c r="D7" s="211"/>
      <c r="E7" s="211"/>
      <c r="F7" s="227"/>
      <c r="G7" s="211"/>
      <c r="H7" s="211"/>
      <c r="I7" s="211"/>
      <c r="J7" s="211"/>
      <c r="K7" s="211"/>
      <c r="L7" s="211"/>
      <c r="M7" s="211"/>
      <c r="N7" s="214"/>
      <c r="O7" s="215"/>
      <c r="P7" s="216"/>
      <c r="Q7" s="217"/>
      <c r="R7" s="212"/>
      <c r="S7" s="213"/>
    </row>
    <row r="8" spans="1:19" ht="12.75">
      <c r="A8" s="3">
        <v>1</v>
      </c>
      <c r="B8" s="23" t="s">
        <v>65</v>
      </c>
      <c r="C8" s="51">
        <v>0</v>
      </c>
      <c r="D8" s="52">
        <v>0</v>
      </c>
      <c r="E8" s="52">
        <v>4.75</v>
      </c>
      <c r="F8" s="52">
        <v>0.75</v>
      </c>
      <c r="G8" s="52">
        <v>0</v>
      </c>
      <c r="H8" s="53">
        <v>5.5</v>
      </c>
      <c r="I8" s="54">
        <v>8.94</v>
      </c>
      <c r="J8" s="52">
        <v>13.3</v>
      </c>
      <c r="K8" s="52">
        <v>21.55</v>
      </c>
      <c r="L8" s="52">
        <v>340.02</v>
      </c>
      <c r="M8" s="52">
        <v>1.5</v>
      </c>
      <c r="N8" s="53">
        <v>385.31</v>
      </c>
      <c r="O8" s="27">
        <f aca="true" t="shared" si="0" ref="O8:O21">C8+1/3*I8</f>
        <v>2.9799999999999995</v>
      </c>
      <c r="P8" s="11">
        <f aca="true" t="shared" si="1" ref="P8:P21">D8+1/3*J8</f>
        <v>4.433333333333334</v>
      </c>
      <c r="Q8" s="12">
        <f aca="true" t="shared" si="2" ref="Q8:Q21">E8+1/3*K8</f>
        <v>11.933333333333334</v>
      </c>
      <c r="R8" s="13">
        <f aca="true" t="shared" si="3" ref="R8:R21">F8+1/3*L8</f>
        <v>114.08999999999999</v>
      </c>
      <c r="S8" s="14">
        <f aca="true" t="shared" si="4" ref="S8:S21">G8+1/3*M8</f>
        <v>0.5</v>
      </c>
    </row>
    <row r="9" spans="1:19" ht="12.75">
      <c r="A9" s="4">
        <v>2</v>
      </c>
      <c r="B9" s="28" t="s">
        <v>66</v>
      </c>
      <c r="C9" s="55">
        <v>1</v>
      </c>
      <c r="D9" s="56">
        <v>4</v>
      </c>
      <c r="E9" s="56">
        <v>12.25</v>
      </c>
      <c r="F9" s="56">
        <v>2.5</v>
      </c>
      <c r="G9" s="56">
        <v>38.75</v>
      </c>
      <c r="H9" s="57">
        <v>58.5</v>
      </c>
      <c r="I9" s="58">
        <v>22</v>
      </c>
      <c r="J9" s="56">
        <v>143</v>
      </c>
      <c r="K9" s="56">
        <v>113</v>
      </c>
      <c r="L9" s="56">
        <v>5</v>
      </c>
      <c r="M9" s="56">
        <v>399</v>
      </c>
      <c r="N9" s="57">
        <v>682</v>
      </c>
      <c r="O9" s="27">
        <f t="shared" si="0"/>
        <v>8.333333333333332</v>
      </c>
      <c r="P9" s="11">
        <f t="shared" si="1"/>
        <v>51.666666666666664</v>
      </c>
      <c r="Q9" s="12">
        <f t="shared" si="2"/>
        <v>49.916666666666664</v>
      </c>
      <c r="R9" s="13">
        <f t="shared" si="3"/>
        <v>4.166666666666666</v>
      </c>
      <c r="S9" s="14">
        <f t="shared" si="4"/>
        <v>171.75</v>
      </c>
    </row>
    <row r="10" spans="1:19" ht="12.75">
      <c r="A10" s="4">
        <v>3</v>
      </c>
      <c r="B10" s="28" t="s">
        <v>67</v>
      </c>
      <c r="C10" s="55">
        <v>9.3</v>
      </c>
      <c r="D10" s="56">
        <v>1.25</v>
      </c>
      <c r="E10" s="56">
        <v>0</v>
      </c>
      <c r="F10" s="56">
        <v>7.75</v>
      </c>
      <c r="G10" s="56">
        <v>0.5</v>
      </c>
      <c r="H10" s="57">
        <v>18.8</v>
      </c>
      <c r="I10" s="58">
        <v>120.6</v>
      </c>
      <c r="J10" s="56">
        <v>105.38</v>
      </c>
      <c r="K10" s="56">
        <v>19.65</v>
      </c>
      <c r="L10" s="56">
        <v>22.3</v>
      </c>
      <c r="M10" s="56">
        <v>55.2</v>
      </c>
      <c r="N10" s="57">
        <v>323.13</v>
      </c>
      <c r="O10" s="27">
        <f t="shared" si="0"/>
        <v>49.5</v>
      </c>
      <c r="P10" s="11">
        <f t="shared" si="1"/>
        <v>36.376666666666665</v>
      </c>
      <c r="Q10" s="12">
        <f t="shared" si="2"/>
        <v>6.549999999999999</v>
      </c>
      <c r="R10" s="13">
        <f t="shared" si="3"/>
        <v>15.183333333333334</v>
      </c>
      <c r="S10" s="14">
        <f t="shared" si="4"/>
        <v>18.9</v>
      </c>
    </row>
    <row r="11" spans="1:19" ht="12.75">
      <c r="A11" s="4">
        <v>4</v>
      </c>
      <c r="B11" s="28" t="s">
        <v>68</v>
      </c>
      <c r="C11" s="55">
        <v>0</v>
      </c>
      <c r="D11" s="56">
        <v>3.25</v>
      </c>
      <c r="E11" s="56">
        <v>0</v>
      </c>
      <c r="F11" s="56">
        <v>6</v>
      </c>
      <c r="G11" s="56">
        <v>0</v>
      </c>
      <c r="H11" s="57">
        <v>9.25</v>
      </c>
      <c r="I11" s="58">
        <v>6.75</v>
      </c>
      <c r="J11" s="56">
        <v>62.25</v>
      </c>
      <c r="K11" s="56">
        <v>0</v>
      </c>
      <c r="L11" s="56">
        <v>34.75</v>
      </c>
      <c r="M11" s="56">
        <v>0</v>
      </c>
      <c r="N11" s="57">
        <v>103.75</v>
      </c>
      <c r="O11" s="27">
        <f t="shared" si="0"/>
        <v>2.25</v>
      </c>
      <c r="P11" s="11">
        <f t="shared" si="1"/>
        <v>24</v>
      </c>
      <c r="Q11" s="12">
        <f t="shared" si="2"/>
        <v>0</v>
      </c>
      <c r="R11" s="13">
        <f t="shared" si="3"/>
        <v>17.583333333333332</v>
      </c>
      <c r="S11" s="14">
        <f t="shared" si="4"/>
        <v>0</v>
      </c>
    </row>
    <row r="12" spans="1:19" ht="12.75">
      <c r="A12" s="4">
        <v>5</v>
      </c>
      <c r="B12" s="28" t="s">
        <v>69</v>
      </c>
      <c r="C12" s="55">
        <v>5</v>
      </c>
      <c r="D12" s="56">
        <v>0</v>
      </c>
      <c r="E12" s="56">
        <v>0</v>
      </c>
      <c r="F12" s="56">
        <v>0</v>
      </c>
      <c r="G12" s="56">
        <v>0</v>
      </c>
      <c r="H12" s="57">
        <v>5</v>
      </c>
      <c r="I12" s="58">
        <v>17.16</v>
      </c>
      <c r="J12" s="56">
        <v>0.22</v>
      </c>
      <c r="K12" s="56">
        <v>0</v>
      </c>
      <c r="L12" s="56">
        <v>0</v>
      </c>
      <c r="M12" s="56">
        <v>0</v>
      </c>
      <c r="N12" s="57">
        <v>17.38</v>
      </c>
      <c r="O12" s="27">
        <f t="shared" si="0"/>
        <v>10.719999999999999</v>
      </c>
      <c r="P12" s="11">
        <f t="shared" si="1"/>
        <v>0.07333333333333333</v>
      </c>
      <c r="Q12" s="12">
        <f t="shared" si="2"/>
        <v>0</v>
      </c>
      <c r="R12" s="13">
        <f t="shared" si="3"/>
        <v>0</v>
      </c>
      <c r="S12" s="14">
        <f t="shared" si="4"/>
        <v>0</v>
      </c>
    </row>
    <row r="13" spans="1:19" ht="12.75">
      <c r="A13" s="4">
        <v>6</v>
      </c>
      <c r="B13" s="59" t="s">
        <v>91</v>
      </c>
      <c r="C13" s="55">
        <v>0</v>
      </c>
      <c r="D13" s="56">
        <v>0</v>
      </c>
      <c r="E13" s="56">
        <v>0</v>
      </c>
      <c r="F13" s="56">
        <v>0</v>
      </c>
      <c r="G13" s="56">
        <v>0</v>
      </c>
      <c r="H13" s="57">
        <v>0</v>
      </c>
      <c r="I13" s="58">
        <v>32.75</v>
      </c>
      <c r="J13" s="56">
        <v>108.5</v>
      </c>
      <c r="K13" s="56">
        <v>4.5</v>
      </c>
      <c r="L13" s="56">
        <v>6.75</v>
      </c>
      <c r="M13" s="56">
        <v>10.75</v>
      </c>
      <c r="N13" s="57">
        <v>163.25</v>
      </c>
      <c r="O13" s="27">
        <f t="shared" si="0"/>
        <v>10.916666666666666</v>
      </c>
      <c r="P13" s="11">
        <f t="shared" si="1"/>
        <v>36.166666666666664</v>
      </c>
      <c r="Q13" s="12">
        <f t="shared" si="2"/>
        <v>1.5</v>
      </c>
      <c r="R13" s="13">
        <f t="shared" si="3"/>
        <v>2.25</v>
      </c>
      <c r="S13" s="14">
        <f t="shared" si="4"/>
        <v>3.583333333333333</v>
      </c>
    </row>
    <row r="14" spans="1:19" ht="12.75">
      <c r="A14" s="4">
        <v>7</v>
      </c>
      <c r="B14" s="28" t="s">
        <v>70</v>
      </c>
      <c r="C14" s="55">
        <v>0</v>
      </c>
      <c r="D14" s="56">
        <v>0</v>
      </c>
      <c r="E14" s="56">
        <v>0</v>
      </c>
      <c r="F14" s="56">
        <v>8</v>
      </c>
      <c r="G14" s="56">
        <v>0</v>
      </c>
      <c r="H14" s="57">
        <v>8</v>
      </c>
      <c r="I14" s="58">
        <v>0.33</v>
      </c>
      <c r="J14" s="56">
        <v>0.66</v>
      </c>
      <c r="K14" s="56">
        <v>0</v>
      </c>
      <c r="L14" s="56">
        <v>25.41</v>
      </c>
      <c r="M14" s="56">
        <v>0.66</v>
      </c>
      <c r="N14" s="57">
        <v>27.06</v>
      </c>
      <c r="O14" s="27">
        <f t="shared" si="0"/>
        <v>0.11</v>
      </c>
      <c r="P14" s="11">
        <f t="shared" si="1"/>
        <v>0.22</v>
      </c>
      <c r="Q14" s="12">
        <f t="shared" si="2"/>
        <v>0</v>
      </c>
      <c r="R14" s="13">
        <f t="shared" si="3"/>
        <v>16.47</v>
      </c>
      <c r="S14" s="14">
        <f t="shared" si="4"/>
        <v>0.22</v>
      </c>
    </row>
    <row r="15" spans="1:19" ht="12.75">
      <c r="A15" s="4">
        <v>8</v>
      </c>
      <c r="B15" s="28" t="s">
        <v>71</v>
      </c>
      <c r="C15" s="55">
        <v>0</v>
      </c>
      <c r="D15" s="56">
        <v>0</v>
      </c>
      <c r="E15" s="56">
        <v>0</v>
      </c>
      <c r="F15" s="56">
        <v>7.25</v>
      </c>
      <c r="G15" s="56">
        <v>5.75</v>
      </c>
      <c r="H15" s="57">
        <v>13</v>
      </c>
      <c r="I15" s="58">
        <v>4.25</v>
      </c>
      <c r="J15" s="56">
        <v>64.7</v>
      </c>
      <c r="K15" s="56">
        <v>8.45</v>
      </c>
      <c r="L15" s="56">
        <v>73.68</v>
      </c>
      <c r="M15" s="56">
        <v>105.72</v>
      </c>
      <c r="N15" s="57">
        <v>256.8</v>
      </c>
      <c r="O15" s="27">
        <f t="shared" si="0"/>
        <v>1.4166666666666665</v>
      </c>
      <c r="P15" s="11">
        <f t="shared" si="1"/>
        <v>21.566666666666666</v>
      </c>
      <c r="Q15" s="12">
        <f t="shared" si="2"/>
        <v>2.8166666666666664</v>
      </c>
      <c r="R15" s="13">
        <f t="shared" si="3"/>
        <v>31.810000000000002</v>
      </c>
      <c r="S15" s="14">
        <f t="shared" si="4"/>
        <v>40.989999999999995</v>
      </c>
    </row>
    <row r="16" spans="1:19" ht="12.75">
      <c r="A16" s="4">
        <v>9</v>
      </c>
      <c r="B16" s="28" t="s">
        <v>73</v>
      </c>
      <c r="C16" s="55">
        <v>4</v>
      </c>
      <c r="D16" s="56">
        <v>12.5</v>
      </c>
      <c r="E16" s="56">
        <v>0.5</v>
      </c>
      <c r="F16" s="56">
        <v>2</v>
      </c>
      <c r="G16" s="56">
        <v>0.25</v>
      </c>
      <c r="H16" s="57">
        <v>19.25</v>
      </c>
      <c r="I16" s="58">
        <v>65.45</v>
      </c>
      <c r="J16" s="56">
        <v>110.1</v>
      </c>
      <c r="K16" s="56">
        <v>19.55</v>
      </c>
      <c r="L16" s="56">
        <v>11.35</v>
      </c>
      <c r="M16" s="56">
        <v>27.65</v>
      </c>
      <c r="N16" s="57">
        <v>234.1</v>
      </c>
      <c r="O16" s="27">
        <f t="shared" si="0"/>
        <v>25.816666666666666</v>
      </c>
      <c r="P16" s="11">
        <f t="shared" si="1"/>
        <v>49.199999999999996</v>
      </c>
      <c r="Q16" s="12">
        <f t="shared" si="2"/>
        <v>7.016666666666667</v>
      </c>
      <c r="R16" s="13">
        <f t="shared" si="3"/>
        <v>5.783333333333333</v>
      </c>
      <c r="S16" s="14">
        <f t="shared" si="4"/>
        <v>9.466666666666665</v>
      </c>
    </row>
    <row r="17" spans="1:19" ht="12.75">
      <c r="A17" s="4">
        <v>10</v>
      </c>
      <c r="B17" s="28" t="s">
        <v>74</v>
      </c>
      <c r="C17" s="55">
        <v>1</v>
      </c>
      <c r="D17" s="56">
        <v>0</v>
      </c>
      <c r="E17" s="56">
        <v>0</v>
      </c>
      <c r="F17" s="56">
        <v>0</v>
      </c>
      <c r="G17" s="56">
        <v>0</v>
      </c>
      <c r="H17" s="57">
        <v>1</v>
      </c>
      <c r="I17" s="58">
        <v>16.25</v>
      </c>
      <c r="J17" s="56">
        <v>0</v>
      </c>
      <c r="K17" s="56">
        <v>0</v>
      </c>
      <c r="L17" s="56">
        <v>0</v>
      </c>
      <c r="M17" s="56">
        <v>0</v>
      </c>
      <c r="N17" s="57">
        <v>16.25</v>
      </c>
      <c r="O17" s="27">
        <f t="shared" si="0"/>
        <v>6.416666666666666</v>
      </c>
      <c r="P17" s="11">
        <f t="shared" si="1"/>
        <v>0</v>
      </c>
      <c r="Q17" s="12">
        <f t="shared" si="2"/>
        <v>0</v>
      </c>
      <c r="R17" s="13">
        <f t="shared" si="3"/>
        <v>0</v>
      </c>
      <c r="S17" s="14">
        <f t="shared" si="4"/>
        <v>0</v>
      </c>
    </row>
    <row r="18" spans="1:19" ht="12.75">
      <c r="A18" s="4">
        <v>11</v>
      </c>
      <c r="B18" s="28" t="s">
        <v>75</v>
      </c>
      <c r="C18" s="55">
        <v>0</v>
      </c>
      <c r="D18" s="56">
        <v>3</v>
      </c>
      <c r="E18" s="56">
        <v>4</v>
      </c>
      <c r="F18" s="56">
        <v>0</v>
      </c>
      <c r="G18" s="56">
        <v>14.05</v>
      </c>
      <c r="H18" s="57">
        <v>21.05</v>
      </c>
      <c r="I18" s="58">
        <v>29.65</v>
      </c>
      <c r="J18" s="56">
        <v>64.5</v>
      </c>
      <c r="K18" s="56">
        <v>70.2</v>
      </c>
      <c r="L18" s="56">
        <v>8.75</v>
      </c>
      <c r="M18" s="56">
        <v>287.9</v>
      </c>
      <c r="N18" s="57">
        <v>461</v>
      </c>
      <c r="O18" s="27">
        <f t="shared" si="0"/>
        <v>9.883333333333333</v>
      </c>
      <c r="P18" s="11">
        <f t="shared" si="1"/>
        <v>24.5</v>
      </c>
      <c r="Q18" s="12">
        <f t="shared" si="2"/>
        <v>27.4</v>
      </c>
      <c r="R18" s="13">
        <f t="shared" si="3"/>
        <v>2.9166666666666665</v>
      </c>
      <c r="S18" s="14">
        <f t="shared" si="4"/>
        <v>110.01666666666665</v>
      </c>
    </row>
    <row r="19" spans="1:19" ht="12.75">
      <c r="A19" s="4">
        <v>12</v>
      </c>
      <c r="B19" s="28" t="s">
        <v>76</v>
      </c>
      <c r="C19" s="55">
        <v>0.5</v>
      </c>
      <c r="D19" s="56">
        <v>0</v>
      </c>
      <c r="E19" s="56">
        <v>7.45</v>
      </c>
      <c r="F19" s="56">
        <v>1</v>
      </c>
      <c r="G19" s="56">
        <v>0</v>
      </c>
      <c r="H19" s="57">
        <v>8.95</v>
      </c>
      <c r="I19" s="58">
        <v>101.45</v>
      </c>
      <c r="J19" s="56">
        <v>117.7</v>
      </c>
      <c r="K19" s="56">
        <v>47.14</v>
      </c>
      <c r="L19" s="56">
        <v>31.2</v>
      </c>
      <c r="M19" s="56">
        <v>4.25</v>
      </c>
      <c r="N19" s="57">
        <v>301.74</v>
      </c>
      <c r="O19" s="27">
        <f t="shared" si="0"/>
        <v>34.31666666666666</v>
      </c>
      <c r="P19" s="11">
        <f t="shared" si="1"/>
        <v>39.233333333333334</v>
      </c>
      <c r="Q19" s="12">
        <f t="shared" si="2"/>
        <v>23.163333333333334</v>
      </c>
      <c r="R19" s="13">
        <f t="shared" si="3"/>
        <v>11.399999999999999</v>
      </c>
      <c r="S19" s="14">
        <f t="shared" si="4"/>
        <v>1.4166666666666665</v>
      </c>
    </row>
    <row r="20" spans="1:19" ht="12.75">
      <c r="A20" s="4">
        <v>13</v>
      </c>
      <c r="B20" s="28" t="s">
        <v>77</v>
      </c>
      <c r="C20" s="55">
        <v>9.25</v>
      </c>
      <c r="D20" s="56">
        <v>4.5</v>
      </c>
      <c r="E20" s="56">
        <v>106</v>
      </c>
      <c r="F20" s="56">
        <v>67.75</v>
      </c>
      <c r="G20" s="56">
        <v>6.25</v>
      </c>
      <c r="H20" s="57">
        <v>193.75</v>
      </c>
      <c r="I20" s="58">
        <v>211</v>
      </c>
      <c r="J20" s="56">
        <v>232.83</v>
      </c>
      <c r="K20" s="56">
        <v>203.5</v>
      </c>
      <c r="L20" s="56">
        <v>204.13</v>
      </c>
      <c r="M20" s="56">
        <v>6</v>
      </c>
      <c r="N20" s="57">
        <v>857.46</v>
      </c>
      <c r="O20" s="27">
        <f t="shared" si="0"/>
        <v>79.58333333333333</v>
      </c>
      <c r="P20" s="11">
        <f t="shared" si="1"/>
        <v>82.11</v>
      </c>
      <c r="Q20" s="12">
        <f t="shared" si="2"/>
        <v>173.83333333333331</v>
      </c>
      <c r="R20" s="13">
        <f t="shared" si="3"/>
        <v>135.79333333333332</v>
      </c>
      <c r="S20" s="14">
        <f t="shared" si="4"/>
        <v>8.25</v>
      </c>
    </row>
    <row r="21" spans="1:19" ht="13.5" thickBot="1">
      <c r="A21" s="5">
        <v>14</v>
      </c>
      <c r="B21" s="33" t="s">
        <v>78</v>
      </c>
      <c r="C21" s="60">
        <v>15.58</v>
      </c>
      <c r="D21" s="61">
        <v>2.5</v>
      </c>
      <c r="E21" s="61">
        <v>3.5</v>
      </c>
      <c r="F21" s="61">
        <v>14.13</v>
      </c>
      <c r="G21" s="61">
        <v>0</v>
      </c>
      <c r="H21" s="62">
        <v>35.71</v>
      </c>
      <c r="I21" s="63">
        <v>71.4</v>
      </c>
      <c r="J21" s="61">
        <v>63.72</v>
      </c>
      <c r="K21" s="61">
        <v>24.79</v>
      </c>
      <c r="L21" s="61">
        <v>13.06</v>
      </c>
      <c r="M21" s="61">
        <v>0</v>
      </c>
      <c r="N21" s="62">
        <v>172.97</v>
      </c>
      <c r="O21" s="27">
        <f t="shared" si="0"/>
        <v>39.38</v>
      </c>
      <c r="P21" s="11">
        <f t="shared" si="1"/>
        <v>23.74</v>
      </c>
      <c r="Q21" s="12">
        <f t="shared" si="2"/>
        <v>11.763333333333332</v>
      </c>
      <c r="R21" s="13">
        <f t="shared" si="3"/>
        <v>18.483333333333334</v>
      </c>
      <c r="S21" s="14">
        <f t="shared" si="4"/>
        <v>0</v>
      </c>
    </row>
    <row r="22" spans="1:22" ht="13.5" thickBot="1">
      <c r="A22" s="37"/>
      <c r="B22" s="182" t="s">
        <v>86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16" ht="13.5" thickBot="1">
      <c r="A23" s="221" t="s">
        <v>61</v>
      </c>
      <c r="B23" s="224" t="s">
        <v>62</v>
      </c>
      <c r="C23" s="176" t="s">
        <v>63</v>
      </c>
      <c r="D23" s="180"/>
      <c r="E23" s="180"/>
      <c r="F23" s="180"/>
      <c r="G23" s="180"/>
      <c r="H23" s="181"/>
      <c r="I23" s="176" t="s">
        <v>64</v>
      </c>
      <c r="J23" s="177"/>
      <c r="K23" s="177"/>
      <c r="L23" s="177"/>
      <c r="M23" s="177"/>
      <c r="N23" s="177"/>
      <c r="O23" s="21"/>
      <c r="P23" s="22"/>
    </row>
    <row r="24" spans="1:19" ht="12.75">
      <c r="A24" s="222"/>
      <c r="B24" s="225"/>
      <c r="C24" s="218" t="s">
        <v>35</v>
      </c>
      <c r="D24" s="203" t="s">
        <v>38</v>
      </c>
      <c r="E24" s="203" t="s">
        <v>36</v>
      </c>
      <c r="F24" s="205" t="s">
        <v>39</v>
      </c>
      <c r="G24" s="203" t="s">
        <v>37</v>
      </c>
      <c r="H24" s="203" t="s">
        <v>2</v>
      </c>
      <c r="I24" s="203" t="s">
        <v>35</v>
      </c>
      <c r="J24" s="203" t="s">
        <v>38</v>
      </c>
      <c r="K24" s="203" t="s">
        <v>36</v>
      </c>
      <c r="L24" s="203" t="s">
        <v>39</v>
      </c>
      <c r="M24" s="203" t="s">
        <v>37</v>
      </c>
      <c r="N24" s="207" t="s">
        <v>2</v>
      </c>
      <c r="O24" s="209" t="s">
        <v>35</v>
      </c>
      <c r="P24" s="199" t="s">
        <v>38</v>
      </c>
      <c r="Q24" s="201" t="s">
        <v>36</v>
      </c>
      <c r="R24" s="191" t="s">
        <v>39</v>
      </c>
      <c r="S24" s="193" t="s">
        <v>37</v>
      </c>
    </row>
    <row r="25" spans="1:19" ht="13.5" thickBot="1">
      <c r="A25" s="223"/>
      <c r="B25" s="226"/>
      <c r="C25" s="219"/>
      <c r="D25" s="204"/>
      <c r="E25" s="204"/>
      <c r="F25" s="206"/>
      <c r="G25" s="204"/>
      <c r="H25" s="204"/>
      <c r="I25" s="204"/>
      <c r="J25" s="204"/>
      <c r="K25" s="204"/>
      <c r="L25" s="204"/>
      <c r="M25" s="204"/>
      <c r="N25" s="208"/>
      <c r="O25" s="210"/>
      <c r="P25" s="200"/>
      <c r="Q25" s="202"/>
      <c r="R25" s="192"/>
      <c r="S25" s="194"/>
    </row>
    <row r="26" spans="1:19" ht="12.75">
      <c r="A26" s="38">
        <v>31</v>
      </c>
      <c r="B26" s="64" t="s">
        <v>3</v>
      </c>
      <c r="C26" s="51">
        <v>0</v>
      </c>
      <c r="D26" s="52">
        <v>0</v>
      </c>
      <c r="E26" s="52">
        <v>35.5</v>
      </c>
      <c r="F26" s="52">
        <v>12</v>
      </c>
      <c r="G26" s="52">
        <v>3</v>
      </c>
      <c r="H26" s="53">
        <v>50.5</v>
      </c>
      <c r="I26" s="65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10">
        <f aca="true" t="shared" si="5" ref="O26:O42">C26+1/3*I26</f>
        <v>0</v>
      </c>
      <c r="P26" s="11">
        <f aca="true" t="shared" si="6" ref="P26:P42">D26+1/3*J26</f>
        <v>0</v>
      </c>
      <c r="Q26" s="12">
        <f aca="true" t="shared" si="7" ref="Q26:Q42">E26+1/3*K26</f>
        <v>35.5</v>
      </c>
      <c r="R26" s="13">
        <f aca="true" t="shared" si="8" ref="R26:R42">F26+1/3*L26</f>
        <v>12</v>
      </c>
      <c r="S26" s="14">
        <f aca="true" t="shared" si="9" ref="S26:S42">G26+1/3*M26</f>
        <v>3</v>
      </c>
    </row>
    <row r="27" spans="1:19" ht="12.75">
      <c r="A27" s="41">
        <v>32</v>
      </c>
      <c r="B27" s="66" t="s">
        <v>4</v>
      </c>
      <c r="C27" s="55">
        <v>0</v>
      </c>
      <c r="D27" s="56">
        <v>0</v>
      </c>
      <c r="E27" s="56">
        <v>19.25</v>
      </c>
      <c r="F27" s="56">
        <v>4</v>
      </c>
      <c r="G27" s="56">
        <v>1</v>
      </c>
      <c r="H27" s="57">
        <v>24.25</v>
      </c>
      <c r="I27" s="67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10">
        <f t="shared" si="5"/>
        <v>0</v>
      </c>
      <c r="P27" s="11">
        <f t="shared" si="6"/>
        <v>0</v>
      </c>
      <c r="Q27" s="12">
        <f t="shared" si="7"/>
        <v>19.25</v>
      </c>
      <c r="R27" s="13">
        <f t="shared" si="8"/>
        <v>4</v>
      </c>
      <c r="S27" s="14">
        <f t="shared" si="9"/>
        <v>1</v>
      </c>
    </row>
    <row r="28" spans="1:19" ht="12.75">
      <c r="A28" s="41">
        <v>33</v>
      </c>
      <c r="B28" s="66" t="s">
        <v>5</v>
      </c>
      <c r="C28" s="55">
        <v>0</v>
      </c>
      <c r="D28" s="56">
        <v>0</v>
      </c>
      <c r="E28" s="56">
        <v>0</v>
      </c>
      <c r="F28" s="56">
        <v>76.5</v>
      </c>
      <c r="G28" s="56">
        <v>0</v>
      </c>
      <c r="H28" s="57">
        <v>76.5</v>
      </c>
      <c r="I28" s="67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10">
        <f t="shared" si="5"/>
        <v>0</v>
      </c>
      <c r="P28" s="11">
        <f t="shared" si="6"/>
        <v>0</v>
      </c>
      <c r="Q28" s="12">
        <f t="shared" si="7"/>
        <v>0</v>
      </c>
      <c r="R28" s="13">
        <f t="shared" si="8"/>
        <v>76.5</v>
      </c>
      <c r="S28" s="14">
        <f t="shared" si="9"/>
        <v>0</v>
      </c>
    </row>
    <row r="29" spans="1:19" ht="12.75">
      <c r="A29" s="41">
        <v>34</v>
      </c>
      <c r="B29" s="66" t="s">
        <v>6</v>
      </c>
      <c r="C29" s="55">
        <v>0</v>
      </c>
      <c r="D29" s="56">
        <v>0</v>
      </c>
      <c r="E29" s="56">
        <v>92</v>
      </c>
      <c r="F29" s="56">
        <v>0</v>
      </c>
      <c r="G29" s="56">
        <v>0</v>
      </c>
      <c r="H29" s="57">
        <v>92</v>
      </c>
      <c r="I29" s="67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10">
        <f t="shared" si="5"/>
        <v>0</v>
      </c>
      <c r="P29" s="11">
        <f t="shared" si="6"/>
        <v>0</v>
      </c>
      <c r="Q29" s="12">
        <f t="shared" si="7"/>
        <v>92</v>
      </c>
      <c r="R29" s="13">
        <f t="shared" si="8"/>
        <v>0</v>
      </c>
      <c r="S29" s="14">
        <f t="shared" si="9"/>
        <v>0</v>
      </c>
    </row>
    <row r="30" spans="1:19" ht="12.75">
      <c r="A30" s="41">
        <v>35</v>
      </c>
      <c r="B30" s="66" t="s">
        <v>7</v>
      </c>
      <c r="C30" s="55">
        <v>0</v>
      </c>
      <c r="D30" s="56">
        <v>0</v>
      </c>
      <c r="E30" s="56">
        <v>60.43</v>
      </c>
      <c r="F30" s="56">
        <v>0.75</v>
      </c>
      <c r="G30" s="56">
        <v>0</v>
      </c>
      <c r="H30" s="57">
        <v>61.18</v>
      </c>
      <c r="I30" s="67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10">
        <f t="shared" si="5"/>
        <v>0</v>
      </c>
      <c r="P30" s="11">
        <f t="shared" si="6"/>
        <v>0</v>
      </c>
      <c r="Q30" s="12">
        <f t="shared" si="7"/>
        <v>60.43</v>
      </c>
      <c r="R30" s="13">
        <f t="shared" si="8"/>
        <v>0.75</v>
      </c>
      <c r="S30" s="14">
        <f t="shared" si="9"/>
        <v>0</v>
      </c>
    </row>
    <row r="31" spans="1:19" ht="12.75">
      <c r="A31" s="41">
        <v>36</v>
      </c>
      <c r="B31" s="66" t="s">
        <v>31</v>
      </c>
      <c r="C31" s="55">
        <v>0</v>
      </c>
      <c r="D31" s="56">
        <v>0</v>
      </c>
      <c r="E31" s="56">
        <v>51.5</v>
      </c>
      <c r="F31" s="56">
        <v>0</v>
      </c>
      <c r="G31" s="56">
        <v>0</v>
      </c>
      <c r="H31" s="57">
        <v>51.5</v>
      </c>
      <c r="I31" s="67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10">
        <f t="shared" si="5"/>
        <v>0</v>
      </c>
      <c r="P31" s="11">
        <f t="shared" si="6"/>
        <v>0</v>
      </c>
      <c r="Q31" s="12">
        <f t="shared" si="7"/>
        <v>51.5</v>
      </c>
      <c r="R31" s="13">
        <f t="shared" si="8"/>
        <v>0</v>
      </c>
      <c r="S31" s="14">
        <f t="shared" si="9"/>
        <v>0</v>
      </c>
    </row>
    <row r="32" spans="1:19" ht="12.75">
      <c r="A32" s="41">
        <v>37</v>
      </c>
      <c r="B32" s="66" t="s">
        <v>32</v>
      </c>
      <c r="C32" s="55">
        <v>52.5</v>
      </c>
      <c r="D32" s="56">
        <v>0</v>
      </c>
      <c r="E32" s="56">
        <v>0</v>
      </c>
      <c r="F32" s="56">
        <v>0</v>
      </c>
      <c r="G32" s="56">
        <v>0</v>
      </c>
      <c r="H32" s="57">
        <v>52.5</v>
      </c>
      <c r="I32" s="67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10">
        <f t="shared" si="5"/>
        <v>52.5</v>
      </c>
      <c r="P32" s="11">
        <f t="shared" si="6"/>
        <v>0</v>
      </c>
      <c r="Q32" s="12">
        <f t="shared" si="7"/>
        <v>0</v>
      </c>
      <c r="R32" s="13">
        <f t="shared" si="8"/>
        <v>0</v>
      </c>
      <c r="S32" s="14">
        <f t="shared" si="9"/>
        <v>0</v>
      </c>
    </row>
    <row r="33" spans="1:19" ht="12.75">
      <c r="A33" s="41">
        <v>38</v>
      </c>
      <c r="B33" s="66" t="s">
        <v>8</v>
      </c>
      <c r="C33" s="55">
        <v>38.5</v>
      </c>
      <c r="D33" s="56">
        <v>0</v>
      </c>
      <c r="E33" s="56">
        <v>0</v>
      </c>
      <c r="F33" s="56">
        <v>0</v>
      </c>
      <c r="G33" s="56">
        <v>0</v>
      </c>
      <c r="H33" s="57">
        <v>38.5</v>
      </c>
      <c r="I33" s="67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10">
        <f t="shared" si="5"/>
        <v>38.5</v>
      </c>
      <c r="P33" s="11">
        <f t="shared" si="6"/>
        <v>0</v>
      </c>
      <c r="Q33" s="12">
        <f t="shared" si="7"/>
        <v>0</v>
      </c>
      <c r="R33" s="13">
        <f t="shared" si="8"/>
        <v>0</v>
      </c>
      <c r="S33" s="14">
        <f t="shared" si="9"/>
        <v>0</v>
      </c>
    </row>
    <row r="34" spans="1:19" ht="12.75">
      <c r="A34" s="41">
        <v>39</v>
      </c>
      <c r="B34" s="66" t="s">
        <v>9</v>
      </c>
      <c r="C34" s="55">
        <v>40</v>
      </c>
      <c r="D34" s="56">
        <v>0</v>
      </c>
      <c r="E34" s="56">
        <v>0</v>
      </c>
      <c r="F34" s="56">
        <v>0</v>
      </c>
      <c r="G34" s="56">
        <v>0</v>
      </c>
      <c r="H34" s="57">
        <v>40</v>
      </c>
      <c r="I34" s="67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10">
        <f t="shared" si="5"/>
        <v>40</v>
      </c>
      <c r="P34" s="11">
        <f t="shared" si="6"/>
        <v>0</v>
      </c>
      <c r="Q34" s="12">
        <f t="shared" si="7"/>
        <v>0</v>
      </c>
      <c r="R34" s="13">
        <f t="shared" si="8"/>
        <v>0</v>
      </c>
      <c r="S34" s="14">
        <f t="shared" si="9"/>
        <v>0</v>
      </c>
    </row>
    <row r="35" spans="1:19" ht="12.75">
      <c r="A35" s="41">
        <v>40</v>
      </c>
      <c r="B35" s="66" t="s">
        <v>10</v>
      </c>
      <c r="C35" s="55">
        <v>0</v>
      </c>
      <c r="D35" s="56">
        <v>3</v>
      </c>
      <c r="E35" s="56">
        <v>9</v>
      </c>
      <c r="F35" s="56">
        <v>0</v>
      </c>
      <c r="G35" s="56">
        <v>67.5</v>
      </c>
      <c r="H35" s="57">
        <v>79.5</v>
      </c>
      <c r="I35" s="67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10">
        <f t="shared" si="5"/>
        <v>0</v>
      </c>
      <c r="P35" s="11">
        <f t="shared" si="6"/>
        <v>3</v>
      </c>
      <c r="Q35" s="12">
        <f t="shared" si="7"/>
        <v>9</v>
      </c>
      <c r="R35" s="13">
        <f t="shared" si="8"/>
        <v>0</v>
      </c>
      <c r="S35" s="14">
        <f t="shared" si="9"/>
        <v>67.5</v>
      </c>
    </row>
    <row r="36" spans="1:19" ht="12.75">
      <c r="A36" s="41">
        <v>41</v>
      </c>
      <c r="B36" s="66" t="s">
        <v>11</v>
      </c>
      <c r="C36" s="55">
        <v>60.5</v>
      </c>
      <c r="D36" s="56">
        <v>0</v>
      </c>
      <c r="E36" s="56">
        <v>0</v>
      </c>
      <c r="F36" s="56">
        <v>0</v>
      </c>
      <c r="G36" s="56">
        <v>0</v>
      </c>
      <c r="H36" s="57">
        <v>60.5</v>
      </c>
      <c r="I36" s="67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10">
        <f t="shared" si="5"/>
        <v>60.5</v>
      </c>
      <c r="P36" s="11">
        <f t="shared" si="6"/>
        <v>0</v>
      </c>
      <c r="Q36" s="12">
        <f t="shared" si="7"/>
        <v>0</v>
      </c>
      <c r="R36" s="13">
        <f t="shared" si="8"/>
        <v>0</v>
      </c>
      <c r="S36" s="14">
        <f t="shared" si="9"/>
        <v>0</v>
      </c>
    </row>
    <row r="37" spans="1:19" ht="12.75">
      <c r="A37" s="41">
        <v>42</v>
      </c>
      <c r="B37" s="66" t="s">
        <v>12</v>
      </c>
      <c r="C37" s="55">
        <v>0</v>
      </c>
      <c r="D37" s="56">
        <v>1</v>
      </c>
      <c r="E37" s="56">
        <v>0</v>
      </c>
      <c r="F37" s="56">
        <v>20.25</v>
      </c>
      <c r="G37" s="56">
        <v>0</v>
      </c>
      <c r="H37" s="57">
        <v>21.25</v>
      </c>
      <c r="I37" s="67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10">
        <f t="shared" si="5"/>
        <v>0</v>
      </c>
      <c r="P37" s="11">
        <f t="shared" si="6"/>
        <v>1</v>
      </c>
      <c r="Q37" s="12">
        <f t="shared" si="7"/>
        <v>0</v>
      </c>
      <c r="R37" s="13">
        <f t="shared" si="8"/>
        <v>20.25</v>
      </c>
      <c r="S37" s="14">
        <f t="shared" si="9"/>
        <v>0</v>
      </c>
    </row>
    <row r="38" spans="1:19" ht="12.75">
      <c r="A38" s="41">
        <v>43</v>
      </c>
      <c r="B38" s="66" t="s">
        <v>13</v>
      </c>
      <c r="C38" s="55">
        <v>0</v>
      </c>
      <c r="D38" s="56">
        <v>0</v>
      </c>
      <c r="E38" s="56">
        <v>0</v>
      </c>
      <c r="F38" s="56">
        <v>31</v>
      </c>
      <c r="G38" s="56">
        <v>0</v>
      </c>
      <c r="H38" s="57">
        <v>31</v>
      </c>
      <c r="I38" s="67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10">
        <f t="shared" si="5"/>
        <v>0</v>
      </c>
      <c r="P38" s="11">
        <f t="shared" si="6"/>
        <v>0</v>
      </c>
      <c r="Q38" s="12">
        <f t="shared" si="7"/>
        <v>0</v>
      </c>
      <c r="R38" s="13">
        <f t="shared" si="8"/>
        <v>31</v>
      </c>
      <c r="S38" s="14">
        <f t="shared" si="9"/>
        <v>0</v>
      </c>
    </row>
    <row r="39" spans="1:19" ht="12.75">
      <c r="A39" s="41">
        <v>44</v>
      </c>
      <c r="B39" s="66" t="s">
        <v>14</v>
      </c>
      <c r="C39" s="55">
        <v>0</v>
      </c>
      <c r="D39" s="56">
        <v>0</v>
      </c>
      <c r="E39" s="56">
        <v>0</v>
      </c>
      <c r="F39" s="56">
        <v>92.5</v>
      </c>
      <c r="G39" s="56">
        <v>1</v>
      </c>
      <c r="H39" s="57">
        <v>93.5</v>
      </c>
      <c r="I39" s="67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10">
        <f t="shared" si="5"/>
        <v>0</v>
      </c>
      <c r="P39" s="11">
        <f t="shared" si="6"/>
        <v>0</v>
      </c>
      <c r="Q39" s="12">
        <f t="shared" si="7"/>
        <v>0</v>
      </c>
      <c r="R39" s="13">
        <f t="shared" si="8"/>
        <v>92.5</v>
      </c>
      <c r="S39" s="14">
        <f t="shared" si="9"/>
        <v>1</v>
      </c>
    </row>
    <row r="40" spans="1:19" ht="12.75">
      <c r="A40" s="41">
        <v>45</v>
      </c>
      <c r="B40" s="66" t="s">
        <v>15</v>
      </c>
      <c r="C40" s="55">
        <v>0</v>
      </c>
      <c r="D40" s="56">
        <v>1</v>
      </c>
      <c r="E40" s="56">
        <v>58</v>
      </c>
      <c r="F40" s="56">
        <v>0</v>
      </c>
      <c r="G40" s="56">
        <v>17</v>
      </c>
      <c r="H40" s="57">
        <v>76</v>
      </c>
      <c r="I40" s="67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10">
        <f t="shared" si="5"/>
        <v>0</v>
      </c>
      <c r="P40" s="11">
        <f t="shared" si="6"/>
        <v>1</v>
      </c>
      <c r="Q40" s="12">
        <f t="shared" si="7"/>
        <v>58</v>
      </c>
      <c r="R40" s="13">
        <f t="shared" si="8"/>
        <v>0</v>
      </c>
      <c r="S40" s="14">
        <f t="shared" si="9"/>
        <v>17</v>
      </c>
    </row>
    <row r="41" spans="1:19" ht="12.75">
      <c r="A41" s="41">
        <v>46</v>
      </c>
      <c r="B41" s="66" t="s">
        <v>80</v>
      </c>
      <c r="C41" s="55">
        <v>0</v>
      </c>
      <c r="D41" s="56">
        <v>0</v>
      </c>
      <c r="E41" s="56">
        <v>95.25</v>
      </c>
      <c r="F41" s="56">
        <v>0</v>
      </c>
      <c r="G41" s="56">
        <v>6</v>
      </c>
      <c r="H41" s="57">
        <v>101.25</v>
      </c>
      <c r="I41" s="67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10">
        <f t="shared" si="5"/>
        <v>0</v>
      </c>
      <c r="P41" s="11">
        <f t="shared" si="6"/>
        <v>0</v>
      </c>
      <c r="Q41" s="12">
        <f t="shared" si="7"/>
        <v>95.25</v>
      </c>
      <c r="R41" s="13">
        <f t="shared" si="8"/>
        <v>0</v>
      </c>
      <c r="S41" s="14">
        <f t="shared" si="9"/>
        <v>6</v>
      </c>
    </row>
    <row r="42" spans="1:19" ht="13.5" thickBot="1">
      <c r="A42" s="44">
        <v>47</v>
      </c>
      <c r="B42" s="68" t="s">
        <v>33</v>
      </c>
      <c r="C42" s="60">
        <v>0</v>
      </c>
      <c r="D42" s="61">
        <v>25.75</v>
      </c>
      <c r="E42" s="61">
        <v>0</v>
      </c>
      <c r="F42" s="61">
        <v>0</v>
      </c>
      <c r="G42" s="61">
        <v>0</v>
      </c>
      <c r="H42" s="62">
        <v>25.75</v>
      </c>
      <c r="I42" s="69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10">
        <f t="shared" si="5"/>
        <v>0</v>
      </c>
      <c r="P42" s="15">
        <f t="shared" si="6"/>
        <v>25.75</v>
      </c>
      <c r="Q42" s="16">
        <f t="shared" si="7"/>
        <v>0</v>
      </c>
      <c r="R42" s="17">
        <f t="shared" si="8"/>
        <v>0</v>
      </c>
      <c r="S42" s="18">
        <f t="shared" si="9"/>
        <v>0</v>
      </c>
    </row>
    <row r="43" spans="1:17" ht="13.5" thickBot="1">
      <c r="A43" s="182" t="s">
        <v>87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3"/>
      <c r="L43" s="47"/>
      <c r="M43" s="47"/>
      <c r="N43" s="47"/>
      <c r="O43" s="47"/>
      <c r="P43" s="47"/>
      <c r="Q43" s="47"/>
    </row>
    <row r="44" spans="1:16" ht="13.5" thickBot="1">
      <c r="A44" s="184" t="s">
        <v>61</v>
      </c>
      <c r="B44" s="186" t="s">
        <v>62</v>
      </c>
      <c r="C44" s="176" t="s">
        <v>63</v>
      </c>
      <c r="D44" s="177"/>
      <c r="E44" s="177"/>
      <c r="F44" s="177"/>
      <c r="G44" s="177"/>
      <c r="H44" s="178"/>
      <c r="I44" s="176" t="s">
        <v>64</v>
      </c>
      <c r="J44" s="177"/>
      <c r="K44" s="177"/>
      <c r="L44" s="177"/>
      <c r="M44" s="177"/>
      <c r="N44" s="178"/>
      <c r="O44" s="7"/>
      <c r="P44" s="8"/>
    </row>
    <row r="45" spans="1:19" ht="12.75">
      <c r="A45" s="185"/>
      <c r="B45" s="187"/>
      <c r="C45" s="189" t="s">
        <v>35</v>
      </c>
      <c r="D45" s="203" t="s">
        <v>38</v>
      </c>
      <c r="E45" s="203" t="s">
        <v>36</v>
      </c>
      <c r="F45" s="205" t="s">
        <v>39</v>
      </c>
      <c r="G45" s="203" t="s">
        <v>37</v>
      </c>
      <c r="H45" s="203" t="s">
        <v>2</v>
      </c>
      <c r="I45" s="203" t="s">
        <v>35</v>
      </c>
      <c r="J45" s="203" t="s">
        <v>38</v>
      </c>
      <c r="K45" s="203" t="s">
        <v>36</v>
      </c>
      <c r="L45" s="203" t="s">
        <v>39</v>
      </c>
      <c r="M45" s="203" t="s">
        <v>37</v>
      </c>
      <c r="N45" s="195" t="s">
        <v>2</v>
      </c>
      <c r="O45" s="197" t="s">
        <v>35</v>
      </c>
      <c r="P45" s="199" t="s">
        <v>38</v>
      </c>
      <c r="Q45" s="201" t="s">
        <v>36</v>
      </c>
      <c r="R45" s="191" t="s">
        <v>39</v>
      </c>
      <c r="S45" s="193" t="s">
        <v>37</v>
      </c>
    </row>
    <row r="46" spans="1:19" ht="13.5" thickBot="1">
      <c r="A46" s="185"/>
      <c r="B46" s="188"/>
      <c r="C46" s="190"/>
      <c r="D46" s="204"/>
      <c r="E46" s="204"/>
      <c r="F46" s="206"/>
      <c r="G46" s="204"/>
      <c r="H46" s="204"/>
      <c r="I46" s="204"/>
      <c r="J46" s="204"/>
      <c r="K46" s="204"/>
      <c r="L46" s="204"/>
      <c r="M46" s="204"/>
      <c r="N46" s="196"/>
      <c r="O46" s="198"/>
      <c r="P46" s="200"/>
      <c r="Q46" s="202"/>
      <c r="R46" s="192"/>
      <c r="S46" s="194"/>
    </row>
    <row r="47" spans="1:19" ht="12.75">
      <c r="A47" s="41">
        <v>48</v>
      </c>
      <c r="B47" s="70" t="s">
        <v>81</v>
      </c>
      <c r="C47" s="52">
        <v>0</v>
      </c>
      <c r="D47" s="52">
        <v>0</v>
      </c>
      <c r="E47" s="52">
        <v>7.25</v>
      </c>
      <c r="F47" s="52">
        <v>55</v>
      </c>
      <c r="G47" s="52">
        <v>0</v>
      </c>
      <c r="H47" s="52">
        <v>62.25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10">
        <f aca="true" t="shared" si="10" ref="O47:O64">C47+1/3*I47</f>
        <v>0</v>
      </c>
      <c r="P47" s="11">
        <f aca="true" t="shared" si="11" ref="P47:P64">D47+1/3*J47</f>
        <v>0</v>
      </c>
      <c r="Q47" s="12">
        <f aca="true" t="shared" si="12" ref="Q47:Q64">E47+1/3*K47</f>
        <v>7.25</v>
      </c>
      <c r="R47" s="13">
        <f aca="true" t="shared" si="13" ref="R47:R64">F47+1/3*L47</f>
        <v>55</v>
      </c>
      <c r="S47" s="14">
        <f aca="true" t="shared" si="14" ref="S47:S64">G47+1/3*M47</f>
        <v>0</v>
      </c>
    </row>
    <row r="48" spans="1:19" ht="12.75">
      <c r="A48" s="41">
        <v>49</v>
      </c>
      <c r="B48" s="71" t="s">
        <v>16</v>
      </c>
      <c r="C48" s="56">
        <v>0</v>
      </c>
      <c r="D48" s="56">
        <v>0</v>
      </c>
      <c r="E48" s="56">
        <v>0</v>
      </c>
      <c r="F48" s="56">
        <v>19.25</v>
      </c>
      <c r="G48" s="56">
        <v>0.25</v>
      </c>
      <c r="H48" s="56">
        <v>19.5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10">
        <f t="shared" si="10"/>
        <v>0</v>
      </c>
      <c r="P48" s="11">
        <f t="shared" si="11"/>
        <v>0</v>
      </c>
      <c r="Q48" s="12">
        <f t="shared" si="12"/>
        <v>0</v>
      </c>
      <c r="R48" s="13">
        <f t="shared" si="13"/>
        <v>19.25</v>
      </c>
      <c r="S48" s="14">
        <f t="shared" si="14"/>
        <v>0.25</v>
      </c>
    </row>
    <row r="49" spans="1:19" ht="12.75">
      <c r="A49" s="41">
        <v>50</v>
      </c>
      <c r="B49" s="71" t="s">
        <v>17</v>
      </c>
      <c r="C49" s="56">
        <v>0</v>
      </c>
      <c r="D49" s="56">
        <v>0</v>
      </c>
      <c r="E49" s="56">
        <v>0</v>
      </c>
      <c r="F49" s="56">
        <v>73.25</v>
      </c>
      <c r="G49" s="56">
        <v>0</v>
      </c>
      <c r="H49" s="56">
        <v>73.25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10">
        <f t="shared" si="10"/>
        <v>0</v>
      </c>
      <c r="P49" s="11">
        <f t="shared" si="11"/>
        <v>0</v>
      </c>
      <c r="Q49" s="12">
        <f t="shared" si="12"/>
        <v>0</v>
      </c>
      <c r="R49" s="13">
        <f t="shared" si="13"/>
        <v>73.25</v>
      </c>
      <c r="S49" s="14">
        <f t="shared" si="14"/>
        <v>0</v>
      </c>
    </row>
    <row r="50" spans="1:19" ht="12.75">
      <c r="A50" s="41">
        <v>51</v>
      </c>
      <c r="B50" s="71" t="s">
        <v>18</v>
      </c>
      <c r="C50" s="56">
        <v>0</v>
      </c>
      <c r="D50" s="56">
        <v>1.5</v>
      </c>
      <c r="E50" s="56">
        <v>3</v>
      </c>
      <c r="F50" s="56">
        <v>12.5</v>
      </c>
      <c r="G50" s="56">
        <v>0</v>
      </c>
      <c r="H50" s="56">
        <v>17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10">
        <f t="shared" si="10"/>
        <v>0</v>
      </c>
      <c r="P50" s="11">
        <f t="shared" si="11"/>
        <v>1.5</v>
      </c>
      <c r="Q50" s="12">
        <f t="shared" si="12"/>
        <v>3</v>
      </c>
      <c r="R50" s="13">
        <f t="shared" si="13"/>
        <v>12.5</v>
      </c>
      <c r="S50" s="14">
        <f t="shared" si="14"/>
        <v>0</v>
      </c>
    </row>
    <row r="51" spans="1:19" ht="12.75">
      <c r="A51" s="41">
        <v>52</v>
      </c>
      <c r="B51" s="71" t="s">
        <v>19</v>
      </c>
      <c r="C51" s="56">
        <v>4.5</v>
      </c>
      <c r="D51" s="56">
        <v>0</v>
      </c>
      <c r="E51" s="56">
        <v>0</v>
      </c>
      <c r="F51" s="56">
        <v>0</v>
      </c>
      <c r="G51" s="56">
        <v>23.2</v>
      </c>
      <c r="H51" s="56">
        <v>27.7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10">
        <f t="shared" si="10"/>
        <v>4.5</v>
      </c>
      <c r="P51" s="11">
        <f t="shared" si="11"/>
        <v>0</v>
      </c>
      <c r="Q51" s="12">
        <f t="shared" si="12"/>
        <v>0</v>
      </c>
      <c r="R51" s="13">
        <f t="shared" si="13"/>
        <v>0</v>
      </c>
      <c r="S51" s="14">
        <f t="shared" si="14"/>
        <v>23.2</v>
      </c>
    </row>
    <row r="52" spans="1:19" ht="12.75">
      <c r="A52" s="41">
        <v>53</v>
      </c>
      <c r="B52" s="71" t="s">
        <v>20</v>
      </c>
      <c r="C52" s="56">
        <v>0</v>
      </c>
      <c r="D52" s="56">
        <v>0</v>
      </c>
      <c r="E52" s="56">
        <v>1.25</v>
      </c>
      <c r="F52" s="56">
        <v>0</v>
      </c>
      <c r="G52" s="56">
        <v>5.5</v>
      </c>
      <c r="H52" s="56">
        <v>6.75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10">
        <f t="shared" si="10"/>
        <v>0</v>
      </c>
      <c r="P52" s="11">
        <f t="shared" si="11"/>
        <v>0</v>
      </c>
      <c r="Q52" s="12">
        <f t="shared" si="12"/>
        <v>1.25</v>
      </c>
      <c r="R52" s="13">
        <f t="shared" si="13"/>
        <v>0</v>
      </c>
      <c r="S52" s="14">
        <f t="shared" si="14"/>
        <v>5.5</v>
      </c>
    </row>
    <row r="53" spans="1:19" ht="12.75">
      <c r="A53" s="41">
        <v>54</v>
      </c>
      <c r="B53" s="71" t="s">
        <v>21</v>
      </c>
      <c r="C53" s="56">
        <v>0</v>
      </c>
      <c r="D53" s="56">
        <v>0</v>
      </c>
      <c r="E53" s="56">
        <v>1</v>
      </c>
      <c r="F53" s="56">
        <v>0</v>
      </c>
      <c r="G53" s="56">
        <v>20.85</v>
      </c>
      <c r="H53" s="56">
        <v>21.85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10">
        <f t="shared" si="10"/>
        <v>0</v>
      </c>
      <c r="P53" s="11">
        <f t="shared" si="11"/>
        <v>0</v>
      </c>
      <c r="Q53" s="12">
        <f t="shared" si="12"/>
        <v>1</v>
      </c>
      <c r="R53" s="13">
        <f t="shared" si="13"/>
        <v>0</v>
      </c>
      <c r="S53" s="14">
        <f t="shared" si="14"/>
        <v>20.85</v>
      </c>
    </row>
    <row r="54" spans="1:19" ht="12.75">
      <c r="A54" s="41">
        <v>55</v>
      </c>
      <c r="B54" s="71" t="s">
        <v>82</v>
      </c>
      <c r="C54" s="56">
        <v>0</v>
      </c>
      <c r="D54" s="56">
        <v>0</v>
      </c>
      <c r="E54" s="56">
        <v>0</v>
      </c>
      <c r="F54" s="56">
        <v>4.5</v>
      </c>
      <c r="G54" s="56">
        <v>4</v>
      </c>
      <c r="H54" s="56">
        <v>8.5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10">
        <f t="shared" si="10"/>
        <v>0</v>
      </c>
      <c r="P54" s="11">
        <f t="shared" si="11"/>
        <v>0</v>
      </c>
      <c r="Q54" s="12">
        <f t="shared" si="12"/>
        <v>0</v>
      </c>
      <c r="R54" s="13">
        <f t="shared" si="13"/>
        <v>4.5</v>
      </c>
      <c r="S54" s="14">
        <f t="shared" si="14"/>
        <v>4</v>
      </c>
    </row>
    <row r="55" spans="1:19" ht="12.75">
      <c r="A55" s="41">
        <v>56</v>
      </c>
      <c r="B55" s="71" t="s">
        <v>34</v>
      </c>
      <c r="C55" s="56">
        <v>0</v>
      </c>
      <c r="D55" s="56">
        <v>0</v>
      </c>
      <c r="E55" s="56">
        <v>0</v>
      </c>
      <c r="F55" s="56">
        <v>27</v>
      </c>
      <c r="G55" s="56">
        <v>0</v>
      </c>
      <c r="H55" s="56">
        <v>27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10">
        <f t="shared" si="10"/>
        <v>0</v>
      </c>
      <c r="P55" s="11">
        <f t="shared" si="11"/>
        <v>0</v>
      </c>
      <c r="Q55" s="12">
        <f t="shared" si="12"/>
        <v>0</v>
      </c>
      <c r="R55" s="13">
        <f t="shared" si="13"/>
        <v>27</v>
      </c>
      <c r="S55" s="14">
        <f t="shared" si="14"/>
        <v>0</v>
      </c>
    </row>
    <row r="56" spans="1:19" ht="12.75">
      <c r="A56" s="41">
        <v>57</v>
      </c>
      <c r="B56" s="71" t="s">
        <v>22</v>
      </c>
      <c r="C56" s="56">
        <v>0</v>
      </c>
      <c r="D56" s="56">
        <v>0</v>
      </c>
      <c r="E56" s="56">
        <v>0</v>
      </c>
      <c r="F56" s="56">
        <v>17.5</v>
      </c>
      <c r="G56" s="56">
        <v>0</v>
      </c>
      <c r="H56" s="56">
        <v>17.5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10">
        <f t="shared" si="10"/>
        <v>0</v>
      </c>
      <c r="P56" s="11">
        <f t="shared" si="11"/>
        <v>0</v>
      </c>
      <c r="Q56" s="12">
        <f t="shared" si="12"/>
        <v>0</v>
      </c>
      <c r="R56" s="13">
        <f t="shared" si="13"/>
        <v>17.5</v>
      </c>
      <c r="S56" s="14">
        <f t="shared" si="14"/>
        <v>0</v>
      </c>
    </row>
    <row r="57" spans="1:19" ht="12.75">
      <c r="A57" s="41">
        <v>58</v>
      </c>
      <c r="B57" s="71" t="s">
        <v>23</v>
      </c>
      <c r="C57" s="56">
        <v>0</v>
      </c>
      <c r="D57" s="56">
        <v>0</v>
      </c>
      <c r="E57" s="56">
        <v>1.32</v>
      </c>
      <c r="F57" s="56">
        <v>2.5</v>
      </c>
      <c r="G57" s="56">
        <v>16.68</v>
      </c>
      <c r="H57" s="56">
        <v>20.5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10">
        <f t="shared" si="10"/>
        <v>0</v>
      </c>
      <c r="P57" s="11">
        <f t="shared" si="11"/>
        <v>0</v>
      </c>
      <c r="Q57" s="12">
        <f t="shared" si="12"/>
        <v>1.32</v>
      </c>
      <c r="R57" s="13">
        <f t="shared" si="13"/>
        <v>2.5</v>
      </c>
      <c r="S57" s="14">
        <f t="shared" si="14"/>
        <v>16.68</v>
      </c>
    </row>
    <row r="58" spans="1:19" ht="12.75">
      <c r="A58" s="41">
        <v>59</v>
      </c>
      <c r="B58" s="71" t="s">
        <v>24</v>
      </c>
      <c r="C58" s="56">
        <v>0</v>
      </c>
      <c r="D58" s="56">
        <v>0</v>
      </c>
      <c r="E58" s="56">
        <v>0</v>
      </c>
      <c r="F58" s="56">
        <v>0</v>
      </c>
      <c r="G58" s="56">
        <v>27</v>
      </c>
      <c r="H58" s="56">
        <v>27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10">
        <f t="shared" si="10"/>
        <v>0</v>
      </c>
      <c r="P58" s="11">
        <f t="shared" si="11"/>
        <v>0</v>
      </c>
      <c r="Q58" s="12">
        <f t="shared" si="12"/>
        <v>0</v>
      </c>
      <c r="R58" s="13">
        <f t="shared" si="13"/>
        <v>0</v>
      </c>
      <c r="S58" s="14">
        <f t="shared" si="14"/>
        <v>27</v>
      </c>
    </row>
    <row r="59" spans="1:19" ht="12.75">
      <c r="A59" s="41">
        <v>60</v>
      </c>
      <c r="B59" s="71" t="s">
        <v>25</v>
      </c>
      <c r="C59" s="56">
        <v>0</v>
      </c>
      <c r="D59" s="56">
        <v>0</v>
      </c>
      <c r="E59" s="56">
        <v>0</v>
      </c>
      <c r="F59" s="56">
        <v>0</v>
      </c>
      <c r="G59" s="56">
        <v>21.5</v>
      </c>
      <c r="H59" s="56">
        <v>21.5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10">
        <f t="shared" si="10"/>
        <v>0</v>
      </c>
      <c r="P59" s="11">
        <f t="shared" si="11"/>
        <v>0</v>
      </c>
      <c r="Q59" s="12">
        <f t="shared" si="12"/>
        <v>0</v>
      </c>
      <c r="R59" s="13">
        <f t="shared" si="13"/>
        <v>0</v>
      </c>
      <c r="S59" s="14">
        <f t="shared" si="14"/>
        <v>21.5</v>
      </c>
    </row>
    <row r="60" spans="1:19" ht="12.75">
      <c r="A60" s="41">
        <v>61</v>
      </c>
      <c r="B60" s="71" t="s">
        <v>26</v>
      </c>
      <c r="C60" s="56">
        <v>0</v>
      </c>
      <c r="D60" s="56">
        <v>0</v>
      </c>
      <c r="E60" s="56">
        <v>0</v>
      </c>
      <c r="F60" s="56">
        <v>55.5</v>
      </c>
      <c r="G60" s="56">
        <v>0</v>
      </c>
      <c r="H60" s="56">
        <v>55.5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10">
        <f t="shared" si="10"/>
        <v>0</v>
      </c>
      <c r="P60" s="11">
        <f t="shared" si="11"/>
        <v>0</v>
      </c>
      <c r="Q60" s="12">
        <f t="shared" si="12"/>
        <v>0</v>
      </c>
      <c r="R60" s="13">
        <f t="shared" si="13"/>
        <v>55.5</v>
      </c>
      <c r="S60" s="14">
        <f t="shared" si="14"/>
        <v>0</v>
      </c>
    </row>
    <row r="61" spans="1:19" ht="12.75">
      <c r="A61" s="41">
        <v>62</v>
      </c>
      <c r="B61" s="71" t="s">
        <v>27</v>
      </c>
      <c r="C61" s="56">
        <v>0</v>
      </c>
      <c r="D61" s="56">
        <v>0</v>
      </c>
      <c r="E61" s="56">
        <v>0</v>
      </c>
      <c r="F61" s="56">
        <v>23.25</v>
      </c>
      <c r="G61" s="56">
        <v>0</v>
      </c>
      <c r="H61" s="56">
        <v>23.25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10">
        <f t="shared" si="10"/>
        <v>0</v>
      </c>
      <c r="P61" s="11">
        <f t="shared" si="11"/>
        <v>0</v>
      </c>
      <c r="Q61" s="12">
        <f t="shared" si="12"/>
        <v>0</v>
      </c>
      <c r="R61" s="13">
        <f t="shared" si="13"/>
        <v>23.25</v>
      </c>
      <c r="S61" s="14">
        <f t="shared" si="14"/>
        <v>0</v>
      </c>
    </row>
    <row r="62" spans="1:19" ht="12.75">
      <c r="A62" s="41">
        <v>63</v>
      </c>
      <c r="B62" s="71" t="s">
        <v>28</v>
      </c>
      <c r="C62" s="56">
        <v>0</v>
      </c>
      <c r="D62" s="56">
        <v>0</v>
      </c>
      <c r="E62" s="56">
        <v>0.5</v>
      </c>
      <c r="F62" s="56">
        <v>22</v>
      </c>
      <c r="G62" s="56">
        <v>0</v>
      </c>
      <c r="H62" s="56">
        <v>22.5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10">
        <f t="shared" si="10"/>
        <v>0</v>
      </c>
      <c r="P62" s="11">
        <f t="shared" si="11"/>
        <v>0</v>
      </c>
      <c r="Q62" s="12">
        <f t="shared" si="12"/>
        <v>0.5</v>
      </c>
      <c r="R62" s="13">
        <f t="shared" si="13"/>
        <v>22</v>
      </c>
      <c r="S62" s="14">
        <f t="shared" si="14"/>
        <v>0</v>
      </c>
    </row>
    <row r="63" spans="1:19" ht="12.75">
      <c r="A63" s="41">
        <v>64</v>
      </c>
      <c r="B63" s="71" t="s">
        <v>29</v>
      </c>
      <c r="C63" s="56">
        <v>0</v>
      </c>
      <c r="D63" s="56">
        <v>0</v>
      </c>
      <c r="E63" s="56">
        <v>0</v>
      </c>
      <c r="F63" s="56">
        <v>34.5</v>
      </c>
      <c r="G63" s="56">
        <v>0</v>
      </c>
      <c r="H63" s="56">
        <v>34.5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10">
        <f t="shared" si="10"/>
        <v>0</v>
      </c>
      <c r="P63" s="11">
        <f t="shared" si="11"/>
        <v>0</v>
      </c>
      <c r="Q63" s="12">
        <f t="shared" si="12"/>
        <v>0</v>
      </c>
      <c r="R63" s="13">
        <f t="shared" si="13"/>
        <v>34.5</v>
      </c>
      <c r="S63" s="14">
        <f t="shared" si="14"/>
        <v>0</v>
      </c>
    </row>
    <row r="64" spans="1:19" ht="13.5" thickBot="1">
      <c r="A64" s="9">
        <v>65</v>
      </c>
      <c r="B64" s="72" t="s">
        <v>30</v>
      </c>
      <c r="C64" s="61">
        <v>0</v>
      </c>
      <c r="D64" s="61">
        <v>0</v>
      </c>
      <c r="E64" s="61">
        <v>42</v>
      </c>
      <c r="F64" s="61">
        <v>0</v>
      </c>
      <c r="G64" s="61">
        <v>0</v>
      </c>
      <c r="H64" s="61">
        <v>42</v>
      </c>
      <c r="I64" s="46">
        <v>0</v>
      </c>
      <c r="J64" s="46">
        <v>0</v>
      </c>
      <c r="K64" s="46">
        <v>1</v>
      </c>
      <c r="L64" s="46">
        <v>0</v>
      </c>
      <c r="M64" s="46">
        <v>0</v>
      </c>
      <c r="N64" s="46">
        <v>1</v>
      </c>
      <c r="O64" s="10">
        <f t="shared" si="10"/>
        <v>0</v>
      </c>
      <c r="P64" s="11">
        <f t="shared" si="11"/>
        <v>0</v>
      </c>
      <c r="Q64" s="12">
        <f t="shared" si="12"/>
        <v>42.333333333333336</v>
      </c>
      <c r="R64" s="13">
        <f t="shared" si="13"/>
        <v>0</v>
      </c>
      <c r="S64" s="14">
        <f t="shared" si="14"/>
        <v>0</v>
      </c>
    </row>
  </sheetData>
  <sheetProtection/>
  <mergeCells count="66">
    <mergeCell ref="I6:I7"/>
    <mergeCell ref="R6:R7"/>
    <mergeCell ref="A3:K3"/>
    <mergeCell ref="A5:A7"/>
    <mergeCell ref="B5:B7"/>
    <mergeCell ref="C6:C7"/>
    <mergeCell ref="D6:D7"/>
    <mergeCell ref="E6:E7"/>
    <mergeCell ref="F6:F7"/>
    <mergeCell ref="G6:G7"/>
    <mergeCell ref="A23:A25"/>
    <mergeCell ref="B23:B25"/>
    <mergeCell ref="C24:C25"/>
    <mergeCell ref="D24:D25"/>
    <mergeCell ref="N6:N7"/>
    <mergeCell ref="O6:O7"/>
    <mergeCell ref="I24:I25"/>
    <mergeCell ref="H6:H7"/>
    <mergeCell ref="J6:J7"/>
    <mergeCell ref="K6:K7"/>
    <mergeCell ref="E24:E25"/>
    <mergeCell ref="F24:F25"/>
    <mergeCell ref="G24:G25"/>
    <mergeCell ref="H24:H25"/>
    <mergeCell ref="S6:S7"/>
    <mergeCell ref="B22:K22"/>
    <mergeCell ref="P6:P7"/>
    <mergeCell ref="Q6:Q7"/>
    <mergeCell ref="L6:L7"/>
    <mergeCell ref="M6:M7"/>
    <mergeCell ref="P24:P25"/>
    <mergeCell ref="Q24:Q25"/>
    <mergeCell ref="J24:J25"/>
    <mergeCell ref="K24:K25"/>
    <mergeCell ref="L24:L25"/>
    <mergeCell ref="M24:M25"/>
    <mergeCell ref="N24:N25"/>
    <mergeCell ref="O24:O25"/>
    <mergeCell ref="R24:R25"/>
    <mergeCell ref="S24:S25"/>
    <mergeCell ref="A43:K43"/>
    <mergeCell ref="A44:A46"/>
    <mergeCell ref="B44:B46"/>
    <mergeCell ref="C45:C46"/>
    <mergeCell ref="D45:D46"/>
    <mergeCell ref="E45:E46"/>
    <mergeCell ref="F45:F46"/>
    <mergeCell ref="G45:G46"/>
    <mergeCell ref="H45:H46"/>
    <mergeCell ref="I45:I46"/>
    <mergeCell ref="J45:J46"/>
    <mergeCell ref="P45:P46"/>
    <mergeCell ref="Q45:Q46"/>
    <mergeCell ref="K45:K46"/>
    <mergeCell ref="L45:L46"/>
    <mergeCell ref="M45:M46"/>
    <mergeCell ref="R45:R46"/>
    <mergeCell ref="S45:S46"/>
    <mergeCell ref="C5:H5"/>
    <mergeCell ref="J5:N5"/>
    <mergeCell ref="C23:H23"/>
    <mergeCell ref="I23:N23"/>
    <mergeCell ref="C44:H44"/>
    <mergeCell ref="I44:N44"/>
    <mergeCell ref="N45:N46"/>
    <mergeCell ref="O45:O4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3"/>
  <sheetViews>
    <sheetView zoomScalePageLayoutView="0" workbookViewId="0" topLeftCell="A38">
      <selection activeCell="AA47" sqref="AA47:AA64"/>
    </sheetView>
  </sheetViews>
  <sheetFormatPr defaultColWidth="9.140625" defaultRowHeight="12.75"/>
  <cols>
    <col min="1" max="1" width="4.00390625" style="2" customWidth="1"/>
    <col min="2" max="2" width="50.00390625" style="2" customWidth="1"/>
    <col min="3" max="3" width="5.421875" style="2" customWidth="1"/>
    <col min="4" max="4" width="5.8515625" style="2" customWidth="1"/>
    <col min="5" max="5" width="5.140625" style="2" customWidth="1"/>
    <col min="6" max="6" width="5.7109375" style="2" customWidth="1"/>
    <col min="7" max="7" width="5.8515625" style="2" customWidth="1"/>
    <col min="8" max="16" width="9.140625" style="2" customWidth="1"/>
    <col min="17" max="17" width="10.57421875" style="2" bestFit="1" customWidth="1"/>
    <col min="18" max="18" width="9.57421875" style="2" bestFit="1" customWidth="1"/>
    <col min="19" max="22" width="9.140625" style="2" customWidth="1"/>
    <col min="23" max="23" width="10.57421875" style="2" bestFit="1" customWidth="1"/>
    <col min="24" max="24" width="9.57421875" style="2" bestFit="1" customWidth="1"/>
    <col min="25" max="16384" width="9.140625" style="2" customWidth="1"/>
  </cols>
  <sheetData>
    <row r="2" spans="17:21" ht="12.75">
      <c r="Q2" s="103"/>
      <c r="R2" s="103"/>
      <c r="S2" s="103"/>
      <c r="T2" s="103"/>
      <c r="U2" s="103"/>
    </row>
    <row r="3" spans="1:10" ht="12.75">
      <c r="A3" s="220" t="s">
        <v>60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26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Q4" s="2" t="s">
        <v>79</v>
      </c>
      <c r="T4" s="20">
        <v>2004</v>
      </c>
      <c r="W4" s="2" t="s">
        <v>108</v>
      </c>
      <c r="Z4" s="20">
        <v>2005</v>
      </c>
    </row>
    <row r="5" spans="1:16" ht="13.5" thickBot="1">
      <c r="A5" s="221" t="s">
        <v>61</v>
      </c>
      <c r="B5" s="224" t="s">
        <v>62</v>
      </c>
      <c r="C5" s="176" t="s">
        <v>63</v>
      </c>
      <c r="D5" s="180"/>
      <c r="E5" s="180"/>
      <c r="F5" s="180"/>
      <c r="G5" s="180"/>
      <c r="H5" s="180"/>
      <c r="I5" s="181"/>
      <c r="J5" s="176" t="s">
        <v>64</v>
      </c>
      <c r="K5" s="180"/>
      <c r="L5" s="180"/>
      <c r="M5" s="180"/>
      <c r="N5" s="180"/>
      <c r="O5" s="180"/>
      <c r="P5" s="181"/>
    </row>
    <row r="6" spans="1:27" ht="12.75">
      <c r="A6" s="222"/>
      <c r="B6" s="225"/>
      <c r="C6" s="211" t="s">
        <v>35</v>
      </c>
      <c r="D6" s="211" t="s">
        <v>38</v>
      </c>
      <c r="E6" s="211" t="s">
        <v>46</v>
      </c>
      <c r="F6" s="211" t="s">
        <v>36</v>
      </c>
      <c r="G6" s="227" t="s">
        <v>39</v>
      </c>
      <c r="H6" s="211" t="s">
        <v>37</v>
      </c>
      <c r="I6" s="211" t="s">
        <v>2</v>
      </c>
      <c r="J6" s="211" t="s">
        <v>35</v>
      </c>
      <c r="K6" s="211" t="s">
        <v>38</v>
      </c>
      <c r="L6" s="211" t="s">
        <v>46</v>
      </c>
      <c r="M6" s="211" t="s">
        <v>36</v>
      </c>
      <c r="N6" s="211" t="s">
        <v>39</v>
      </c>
      <c r="O6" s="211" t="s">
        <v>37</v>
      </c>
      <c r="P6" s="214" t="s">
        <v>2</v>
      </c>
      <c r="Q6" s="209" t="s">
        <v>35</v>
      </c>
      <c r="R6" s="199" t="s">
        <v>38</v>
      </c>
      <c r="S6" s="201" t="s">
        <v>36</v>
      </c>
      <c r="T6" s="191" t="s">
        <v>39</v>
      </c>
      <c r="U6" s="193" t="s">
        <v>37</v>
      </c>
      <c r="W6" s="209" t="s">
        <v>35</v>
      </c>
      <c r="X6" s="199" t="s">
        <v>38</v>
      </c>
      <c r="Y6" s="201" t="s">
        <v>36</v>
      </c>
      <c r="Z6" s="191" t="s">
        <v>39</v>
      </c>
      <c r="AA6" s="193" t="s">
        <v>37</v>
      </c>
    </row>
    <row r="7" spans="1:27" ht="13.5" thickBot="1">
      <c r="A7" s="223"/>
      <c r="B7" s="226"/>
      <c r="C7" s="211"/>
      <c r="D7" s="211"/>
      <c r="E7" s="211"/>
      <c r="F7" s="211"/>
      <c r="G7" s="227"/>
      <c r="H7" s="231"/>
      <c r="I7" s="211"/>
      <c r="J7" s="211"/>
      <c r="K7" s="211"/>
      <c r="L7" s="211"/>
      <c r="M7" s="211"/>
      <c r="N7" s="211"/>
      <c r="O7" s="229"/>
      <c r="P7" s="230"/>
      <c r="Q7" s="215"/>
      <c r="R7" s="216"/>
      <c r="S7" s="217"/>
      <c r="T7" s="212"/>
      <c r="U7" s="213"/>
      <c r="W7" s="215"/>
      <c r="X7" s="216"/>
      <c r="Y7" s="217"/>
      <c r="Z7" s="212"/>
      <c r="AA7" s="213"/>
    </row>
    <row r="8" spans="1:27" ht="12.75">
      <c r="A8" s="3">
        <v>1</v>
      </c>
      <c r="B8" s="23" t="s">
        <v>65</v>
      </c>
      <c r="C8" s="73">
        <v>0</v>
      </c>
      <c r="D8" s="74">
        <v>0</v>
      </c>
      <c r="E8" s="74">
        <v>0</v>
      </c>
      <c r="F8" s="74">
        <v>4.5</v>
      </c>
      <c r="G8" s="74">
        <v>3.75</v>
      </c>
      <c r="H8" s="74">
        <v>0</v>
      </c>
      <c r="I8" s="74">
        <v>8.25</v>
      </c>
      <c r="J8" s="74">
        <v>10.45</v>
      </c>
      <c r="K8" s="74">
        <v>11.55</v>
      </c>
      <c r="L8" s="74">
        <v>0</v>
      </c>
      <c r="M8" s="74">
        <v>20.73</v>
      </c>
      <c r="N8" s="74">
        <v>338.31</v>
      </c>
      <c r="O8" s="74">
        <v>1</v>
      </c>
      <c r="P8" s="75">
        <v>382.04</v>
      </c>
      <c r="Q8" s="10">
        <f>$C$8+1/3*$J$8</f>
        <v>3.483333333333333</v>
      </c>
      <c r="R8" s="11">
        <f>$D$8+1/3*$K$8</f>
        <v>3.85</v>
      </c>
      <c r="S8" s="12">
        <f>$F$8+1/3*$M$8</f>
        <v>11.41</v>
      </c>
      <c r="T8" s="13">
        <f>$G$8+1/3*$N$8</f>
        <v>116.52</v>
      </c>
      <c r="U8" s="14">
        <f>$H$8+1/3*$O$8</f>
        <v>0.3333333333333333</v>
      </c>
      <c r="W8" s="10">
        <f>C8+J8</f>
        <v>10.45</v>
      </c>
      <c r="X8" s="11">
        <f>D8+K8</f>
        <v>11.55</v>
      </c>
      <c r="Y8" s="12">
        <f>F8+M8</f>
        <v>25.23</v>
      </c>
      <c r="Z8" s="13">
        <f>G8+N8</f>
        <v>342.06</v>
      </c>
      <c r="AA8" s="14">
        <f>H8+O8</f>
        <v>1</v>
      </c>
    </row>
    <row r="9" spans="1:27" ht="12.75">
      <c r="A9" s="4">
        <v>2</v>
      </c>
      <c r="B9" s="28" t="s">
        <v>66</v>
      </c>
      <c r="C9" s="76">
        <v>0</v>
      </c>
      <c r="D9" s="77">
        <v>4</v>
      </c>
      <c r="E9" s="77">
        <v>0</v>
      </c>
      <c r="F9" s="77">
        <v>12.75</v>
      </c>
      <c r="G9" s="77">
        <v>2.5</v>
      </c>
      <c r="H9" s="77">
        <v>42</v>
      </c>
      <c r="I9" s="77">
        <v>61.25</v>
      </c>
      <c r="J9" s="77">
        <v>19.5</v>
      </c>
      <c r="K9" s="77">
        <v>127.25</v>
      </c>
      <c r="L9" s="77">
        <v>0</v>
      </c>
      <c r="M9" s="77">
        <v>104.5</v>
      </c>
      <c r="N9" s="77">
        <v>5</v>
      </c>
      <c r="O9" s="77">
        <v>382</v>
      </c>
      <c r="P9" s="78">
        <v>638.25</v>
      </c>
      <c r="Q9" s="10">
        <f aca="true" t="shared" si="0" ref="Q9:Q21">C9+1/3*J9</f>
        <v>6.5</v>
      </c>
      <c r="R9" s="11">
        <f aca="true" t="shared" si="1" ref="R9:R21">D9+1/3*K9</f>
        <v>46.416666666666664</v>
      </c>
      <c r="S9" s="12">
        <f aca="true" t="shared" si="2" ref="S9:U21">F9+1/3*M9</f>
        <v>47.58333333333333</v>
      </c>
      <c r="T9" s="13">
        <f t="shared" si="2"/>
        <v>4.166666666666666</v>
      </c>
      <c r="U9" s="14">
        <f t="shared" si="2"/>
        <v>169.33333333333331</v>
      </c>
      <c r="W9" s="10">
        <f aca="true" t="shared" si="3" ref="W9:W21">C9+J9</f>
        <v>19.5</v>
      </c>
      <c r="X9" s="11">
        <f aca="true" t="shared" si="4" ref="X9:X21">D9+K9</f>
        <v>131.25</v>
      </c>
      <c r="Y9" s="12">
        <f aca="true" t="shared" si="5" ref="Y9:Y21">F9+M9</f>
        <v>117.25</v>
      </c>
      <c r="Z9" s="13">
        <f aca="true" t="shared" si="6" ref="Z9:Z21">G9+N9</f>
        <v>7.5</v>
      </c>
      <c r="AA9" s="14">
        <f aca="true" t="shared" si="7" ref="AA9:AA21">H9+O9</f>
        <v>424</v>
      </c>
    </row>
    <row r="10" spans="1:27" ht="12.75">
      <c r="A10" s="4">
        <v>3</v>
      </c>
      <c r="B10" s="28" t="s">
        <v>67</v>
      </c>
      <c r="C10" s="76">
        <v>10.1</v>
      </c>
      <c r="D10" s="77">
        <v>1.3</v>
      </c>
      <c r="E10" s="77">
        <v>3</v>
      </c>
      <c r="F10" s="77">
        <v>1.5</v>
      </c>
      <c r="G10" s="77">
        <v>8</v>
      </c>
      <c r="H10" s="77">
        <v>0.5</v>
      </c>
      <c r="I10" s="77">
        <v>21.4</v>
      </c>
      <c r="J10" s="77">
        <v>97.05</v>
      </c>
      <c r="K10" s="77">
        <v>112.2</v>
      </c>
      <c r="L10" s="77">
        <v>8.85</v>
      </c>
      <c r="M10" s="77">
        <v>19.05</v>
      </c>
      <c r="N10" s="77">
        <v>26.6</v>
      </c>
      <c r="O10" s="77">
        <v>49.75</v>
      </c>
      <c r="P10" s="78">
        <v>304.65</v>
      </c>
      <c r="Q10" s="10">
        <f t="shared" si="0"/>
        <v>42.449999999999996</v>
      </c>
      <c r="R10" s="11">
        <f t="shared" si="1"/>
        <v>38.699999999999996</v>
      </c>
      <c r="S10" s="12">
        <f t="shared" si="2"/>
        <v>7.85</v>
      </c>
      <c r="T10" s="13">
        <f t="shared" si="2"/>
        <v>16.866666666666667</v>
      </c>
      <c r="U10" s="14">
        <f t="shared" si="2"/>
        <v>17.083333333333332</v>
      </c>
      <c r="W10" s="10">
        <f t="shared" si="3"/>
        <v>107.14999999999999</v>
      </c>
      <c r="X10" s="11">
        <f t="shared" si="4"/>
        <v>113.5</v>
      </c>
      <c r="Y10" s="12">
        <f t="shared" si="5"/>
        <v>20.55</v>
      </c>
      <c r="Z10" s="13">
        <f t="shared" si="6"/>
        <v>34.6</v>
      </c>
      <c r="AA10" s="14">
        <f t="shared" si="7"/>
        <v>50.25</v>
      </c>
    </row>
    <row r="11" spans="1:27" ht="12.75">
      <c r="A11" s="4">
        <v>4</v>
      </c>
      <c r="B11" s="28" t="s">
        <v>68</v>
      </c>
      <c r="C11" s="76">
        <v>0</v>
      </c>
      <c r="D11" s="77">
        <v>2.25</v>
      </c>
      <c r="E11" s="77">
        <v>0</v>
      </c>
      <c r="F11" s="77">
        <v>0</v>
      </c>
      <c r="G11" s="77">
        <v>5</v>
      </c>
      <c r="H11" s="77">
        <v>0</v>
      </c>
      <c r="I11" s="77">
        <v>7.25</v>
      </c>
      <c r="J11" s="77">
        <v>5.75</v>
      </c>
      <c r="K11" s="77">
        <v>59.25</v>
      </c>
      <c r="L11" s="77">
        <v>0</v>
      </c>
      <c r="M11" s="77">
        <v>0</v>
      </c>
      <c r="N11" s="77">
        <v>36.25</v>
      </c>
      <c r="O11" s="77">
        <v>0</v>
      </c>
      <c r="P11" s="78">
        <v>101.25</v>
      </c>
      <c r="Q11" s="10">
        <f t="shared" si="0"/>
        <v>1.9166666666666665</v>
      </c>
      <c r="R11" s="11">
        <f t="shared" si="1"/>
        <v>22</v>
      </c>
      <c r="S11" s="12">
        <f t="shared" si="2"/>
        <v>0</v>
      </c>
      <c r="T11" s="13">
        <f t="shared" si="2"/>
        <v>17.083333333333332</v>
      </c>
      <c r="U11" s="14">
        <f t="shared" si="2"/>
        <v>0</v>
      </c>
      <c r="W11" s="10">
        <f t="shared" si="3"/>
        <v>5.75</v>
      </c>
      <c r="X11" s="11">
        <f t="shared" si="4"/>
        <v>61.5</v>
      </c>
      <c r="Y11" s="12">
        <f t="shared" si="5"/>
        <v>0</v>
      </c>
      <c r="Z11" s="13">
        <f t="shared" si="6"/>
        <v>41.25</v>
      </c>
      <c r="AA11" s="14">
        <f t="shared" si="7"/>
        <v>0</v>
      </c>
    </row>
    <row r="12" spans="1:27" ht="12.75">
      <c r="A12" s="4">
        <v>5</v>
      </c>
      <c r="B12" s="28" t="s">
        <v>69</v>
      </c>
      <c r="C12" s="76">
        <v>5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5</v>
      </c>
      <c r="J12" s="77">
        <v>17.27</v>
      </c>
      <c r="K12" s="77">
        <v>0.22</v>
      </c>
      <c r="L12" s="77">
        <v>0.33</v>
      </c>
      <c r="M12" s="77">
        <v>0</v>
      </c>
      <c r="N12" s="77">
        <v>0</v>
      </c>
      <c r="O12" s="77">
        <v>0</v>
      </c>
      <c r="P12" s="78">
        <v>17.49</v>
      </c>
      <c r="Q12" s="10">
        <f t="shared" si="0"/>
        <v>10.756666666666666</v>
      </c>
      <c r="R12" s="11">
        <f t="shared" si="1"/>
        <v>0.07333333333333333</v>
      </c>
      <c r="S12" s="12">
        <f t="shared" si="2"/>
        <v>0</v>
      </c>
      <c r="T12" s="13">
        <f t="shared" si="2"/>
        <v>0</v>
      </c>
      <c r="U12" s="14">
        <f t="shared" si="2"/>
        <v>0</v>
      </c>
      <c r="W12" s="10">
        <f t="shared" si="3"/>
        <v>22.27</v>
      </c>
      <c r="X12" s="11">
        <f t="shared" si="4"/>
        <v>0.22</v>
      </c>
      <c r="Y12" s="12">
        <f t="shared" si="5"/>
        <v>0</v>
      </c>
      <c r="Z12" s="13">
        <f t="shared" si="6"/>
        <v>0</v>
      </c>
      <c r="AA12" s="14">
        <f t="shared" si="7"/>
        <v>0</v>
      </c>
    </row>
    <row r="13" spans="1:27" ht="12.75">
      <c r="A13" s="4">
        <v>6</v>
      </c>
      <c r="B13" s="28" t="s">
        <v>72</v>
      </c>
      <c r="C13" s="76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37.25</v>
      </c>
      <c r="K13" s="77">
        <v>154.75</v>
      </c>
      <c r="L13" s="77">
        <v>0</v>
      </c>
      <c r="M13" s="77">
        <v>8</v>
      </c>
      <c r="N13" s="77">
        <v>13</v>
      </c>
      <c r="O13" s="77">
        <v>16.75</v>
      </c>
      <c r="P13" s="78">
        <v>229.75</v>
      </c>
      <c r="Q13" s="10">
        <f t="shared" si="0"/>
        <v>12.416666666666666</v>
      </c>
      <c r="R13" s="11">
        <f>D13+1/3*K13</f>
        <v>51.58333333333333</v>
      </c>
      <c r="S13" s="12">
        <f>F13+1/3*M13</f>
        <v>2.6666666666666665</v>
      </c>
      <c r="T13" s="13">
        <f>G13+1/3*N13</f>
        <v>4.333333333333333</v>
      </c>
      <c r="U13" s="14">
        <f>H13+1/3*O13</f>
        <v>5.583333333333333</v>
      </c>
      <c r="W13" s="10">
        <f t="shared" si="3"/>
        <v>37.25</v>
      </c>
      <c r="X13" s="11">
        <f t="shared" si="4"/>
        <v>154.75</v>
      </c>
      <c r="Y13" s="12">
        <f t="shared" si="5"/>
        <v>8</v>
      </c>
      <c r="Z13" s="13">
        <f t="shared" si="6"/>
        <v>13</v>
      </c>
      <c r="AA13" s="14">
        <f t="shared" si="7"/>
        <v>16.75</v>
      </c>
    </row>
    <row r="14" spans="1:27" ht="12.75">
      <c r="A14" s="4">
        <v>7</v>
      </c>
      <c r="B14" s="28" t="s">
        <v>70</v>
      </c>
      <c r="C14" s="76">
        <v>0</v>
      </c>
      <c r="D14" s="77">
        <v>0</v>
      </c>
      <c r="E14" s="77">
        <v>0</v>
      </c>
      <c r="F14" s="77">
        <v>0</v>
      </c>
      <c r="G14" s="77">
        <v>9.25</v>
      </c>
      <c r="H14" s="77">
        <v>0</v>
      </c>
      <c r="I14" s="77">
        <v>9.25</v>
      </c>
      <c r="J14" s="77">
        <v>0.33</v>
      </c>
      <c r="K14" s="77">
        <v>0.33</v>
      </c>
      <c r="L14" s="77">
        <v>0</v>
      </c>
      <c r="M14" s="77">
        <v>0</v>
      </c>
      <c r="N14" s="77">
        <v>25.08</v>
      </c>
      <c r="O14" s="77">
        <v>0.99</v>
      </c>
      <c r="P14" s="78">
        <v>26.73</v>
      </c>
      <c r="Q14" s="10">
        <f t="shared" si="0"/>
        <v>0.11</v>
      </c>
      <c r="R14" s="11">
        <f t="shared" si="1"/>
        <v>0.11</v>
      </c>
      <c r="S14" s="12">
        <f t="shared" si="2"/>
        <v>0</v>
      </c>
      <c r="T14" s="13">
        <f t="shared" si="2"/>
        <v>17.61</v>
      </c>
      <c r="U14" s="14">
        <f t="shared" si="2"/>
        <v>0.32999999999999996</v>
      </c>
      <c r="W14" s="10">
        <f t="shared" si="3"/>
        <v>0.33</v>
      </c>
      <c r="X14" s="11">
        <f t="shared" si="4"/>
        <v>0.33</v>
      </c>
      <c r="Y14" s="12">
        <f t="shared" si="5"/>
        <v>0</v>
      </c>
      <c r="Z14" s="13">
        <f t="shared" si="6"/>
        <v>34.33</v>
      </c>
      <c r="AA14" s="14">
        <f t="shared" si="7"/>
        <v>0.99</v>
      </c>
    </row>
    <row r="15" spans="1:27" ht="12.75">
      <c r="A15" s="4">
        <v>8</v>
      </c>
      <c r="B15" s="28" t="s">
        <v>71</v>
      </c>
      <c r="C15" s="76">
        <v>0</v>
      </c>
      <c r="D15" s="77">
        <v>0</v>
      </c>
      <c r="E15" s="77">
        <v>0</v>
      </c>
      <c r="F15" s="77">
        <v>0</v>
      </c>
      <c r="G15" s="77">
        <v>8.25</v>
      </c>
      <c r="H15" s="77">
        <v>7.5</v>
      </c>
      <c r="I15" s="77">
        <v>15.75</v>
      </c>
      <c r="J15" s="77">
        <v>3</v>
      </c>
      <c r="K15" s="77">
        <v>59</v>
      </c>
      <c r="L15" s="77">
        <v>0</v>
      </c>
      <c r="M15" s="77">
        <v>4.05</v>
      </c>
      <c r="N15" s="77">
        <v>84.05</v>
      </c>
      <c r="O15" s="77">
        <v>116.05</v>
      </c>
      <c r="P15" s="78">
        <v>266.15</v>
      </c>
      <c r="Q15" s="10">
        <f t="shared" si="0"/>
        <v>1</v>
      </c>
      <c r="R15" s="11">
        <f t="shared" si="1"/>
        <v>19.666666666666664</v>
      </c>
      <c r="S15" s="12">
        <f t="shared" si="2"/>
        <v>1.3499999999999999</v>
      </c>
      <c r="T15" s="13">
        <f t="shared" si="2"/>
        <v>36.266666666666666</v>
      </c>
      <c r="U15" s="14">
        <f t="shared" si="2"/>
        <v>46.18333333333333</v>
      </c>
      <c r="W15" s="10">
        <f t="shared" si="3"/>
        <v>3</v>
      </c>
      <c r="X15" s="11">
        <f t="shared" si="4"/>
        <v>59</v>
      </c>
      <c r="Y15" s="12">
        <f t="shared" si="5"/>
        <v>4.05</v>
      </c>
      <c r="Z15" s="13">
        <f t="shared" si="6"/>
        <v>92.3</v>
      </c>
      <c r="AA15" s="14">
        <f t="shared" si="7"/>
        <v>123.55</v>
      </c>
    </row>
    <row r="16" spans="1:27" ht="12.75">
      <c r="A16" s="4">
        <v>9</v>
      </c>
      <c r="B16" s="28" t="s">
        <v>73</v>
      </c>
      <c r="C16" s="76">
        <v>4.25</v>
      </c>
      <c r="D16" s="77">
        <v>10.5</v>
      </c>
      <c r="E16" s="77">
        <v>1.75</v>
      </c>
      <c r="F16" s="77">
        <v>0.5</v>
      </c>
      <c r="G16" s="77">
        <v>2.5</v>
      </c>
      <c r="H16" s="77">
        <v>0.25</v>
      </c>
      <c r="I16" s="77">
        <v>18</v>
      </c>
      <c r="J16" s="77">
        <v>64.25</v>
      </c>
      <c r="K16" s="77">
        <v>108.25</v>
      </c>
      <c r="L16" s="77">
        <v>22.55</v>
      </c>
      <c r="M16" s="77">
        <v>20</v>
      </c>
      <c r="N16" s="77">
        <v>10.8</v>
      </c>
      <c r="O16" s="77">
        <v>26.45</v>
      </c>
      <c r="P16" s="78">
        <v>229.75</v>
      </c>
      <c r="Q16" s="10">
        <f t="shared" si="0"/>
        <v>25.666666666666664</v>
      </c>
      <c r="R16" s="11">
        <f t="shared" si="1"/>
        <v>46.58333333333333</v>
      </c>
      <c r="S16" s="12">
        <f t="shared" si="2"/>
        <v>7.166666666666666</v>
      </c>
      <c r="T16" s="13">
        <f t="shared" si="2"/>
        <v>6.1</v>
      </c>
      <c r="U16" s="14">
        <f t="shared" si="2"/>
        <v>9.066666666666666</v>
      </c>
      <c r="W16" s="10">
        <f t="shared" si="3"/>
        <v>68.5</v>
      </c>
      <c r="X16" s="11">
        <f t="shared" si="4"/>
        <v>118.75</v>
      </c>
      <c r="Y16" s="12">
        <f t="shared" si="5"/>
        <v>20.5</v>
      </c>
      <c r="Z16" s="13">
        <f t="shared" si="6"/>
        <v>13.3</v>
      </c>
      <c r="AA16" s="14">
        <f t="shared" si="7"/>
        <v>26.7</v>
      </c>
    </row>
    <row r="17" spans="1:27" ht="12.75">
      <c r="A17" s="4">
        <v>10</v>
      </c>
      <c r="B17" s="28" t="s">
        <v>74</v>
      </c>
      <c r="C17" s="76">
        <v>7.5</v>
      </c>
      <c r="D17" s="77">
        <v>0</v>
      </c>
      <c r="E17" s="77">
        <v>6.5</v>
      </c>
      <c r="F17" s="77">
        <v>0</v>
      </c>
      <c r="G17" s="77">
        <v>0</v>
      </c>
      <c r="H17" s="77">
        <v>0</v>
      </c>
      <c r="I17" s="77">
        <v>7.5</v>
      </c>
      <c r="J17" s="77">
        <v>139.25</v>
      </c>
      <c r="K17" s="77">
        <v>2.5</v>
      </c>
      <c r="L17" s="77">
        <v>15.7</v>
      </c>
      <c r="M17" s="77">
        <v>0</v>
      </c>
      <c r="N17" s="77">
        <v>0</v>
      </c>
      <c r="O17" s="77">
        <v>2</v>
      </c>
      <c r="P17" s="78">
        <v>143.75</v>
      </c>
      <c r="Q17" s="10">
        <f t="shared" si="0"/>
        <v>53.916666666666664</v>
      </c>
      <c r="R17" s="11">
        <f t="shared" si="1"/>
        <v>0.8333333333333333</v>
      </c>
      <c r="S17" s="12">
        <f t="shared" si="2"/>
        <v>0</v>
      </c>
      <c r="T17" s="13">
        <f t="shared" si="2"/>
        <v>0</v>
      </c>
      <c r="U17" s="14">
        <f t="shared" si="2"/>
        <v>0.6666666666666666</v>
      </c>
      <c r="W17" s="10">
        <f t="shared" si="3"/>
        <v>146.75</v>
      </c>
      <c r="X17" s="11">
        <f t="shared" si="4"/>
        <v>2.5</v>
      </c>
      <c r="Y17" s="12">
        <f t="shared" si="5"/>
        <v>0</v>
      </c>
      <c r="Z17" s="13">
        <f t="shared" si="6"/>
        <v>0</v>
      </c>
      <c r="AA17" s="14">
        <f t="shared" si="7"/>
        <v>2</v>
      </c>
    </row>
    <row r="18" spans="1:27" ht="12.75">
      <c r="A18" s="4">
        <v>11</v>
      </c>
      <c r="B18" s="28" t="s">
        <v>75</v>
      </c>
      <c r="C18" s="76">
        <v>0</v>
      </c>
      <c r="D18" s="77">
        <v>3</v>
      </c>
      <c r="E18" s="77">
        <v>0</v>
      </c>
      <c r="F18" s="77">
        <v>3.5</v>
      </c>
      <c r="G18" s="77">
        <v>0</v>
      </c>
      <c r="H18" s="77">
        <v>16</v>
      </c>
      <c r="I18" s="77">
        <v>22.5</v>
      </c>
      <c r="J18" s="77">
        <v>33.7</v>
      </c>
      <c r="K18" s="77">
        <v>62.25</v>
      </c>
      <c r="L18" s="77">
        <v>0</v>
      </c>
      <c r="M18" s="77">
        <v>76.85</v>
      </c>
      <c r="N18" s="77">
        <v>9.55</v>
      </c>
      <c r="O18" s="77">
        <v>315.05</v>
      </c>
      <c r="P18" s="78">
        <v>497.4</v>
      </c>
      <c r="Q18" s="10">
        <f t="shared" si="0"/>
        <v>11.233333333333334</v>
      </c>
      <c r="R18" s="11">
        <f t="shared" si="1"/>
        <v>23.75</v>
      </c>
      <c r="S18" s="12">
        <f t="shared" si="2"/>
        <v>29.116666666666664</v>
      </c>
      <c r="T18" s="13">
        <f t="shared" si="2"/>
        <v>3.1833333333333336</v>
      </c>
      <c r="U18" s="14">
        <f t="shared" si="2"/>
        <v>121.01666666666667</v>
      </c>
      <c r="W18" s="10">
        <f t="shared" si="3"/>
        <v>33.7</v>
      </c>
      <c r="X18" s="11">
        <f t="shared" si="4"/>
        <v>65.25</v>
      </c>
      <c r="Y18" s="12">
        <f t="shared" si="5"/>
        <v>80.35</v>
      </c>
      <c r="Z18" s="13">
        <f t="shared" si="6"/>
        <v>9.55</v>
      </c>
      <c r="AA18" s="14">
        <f t="shared" si="7"/>
        <v>331.05</v>
      </c>
    </row>
    <row r="19" spans="1:27" ht="12.75">
      <c r="A19" s="4">
        <v>12</v>
      </c>
      <c r="B19" s="28" t="s">
        <v>76</v>
      </c>
      <c r="C19" s="76">
        <v>1.25</v>
      </c>
      <c r="D19" s="77">
        <v>0</v>
      </c>
      <c r="E19" s="77">
        <v>0.75</v>
      </c>
      <c r="F19" s="77">
        <v>5</v>
      </c>
      <c r="G19" s="77">
        <v>1.15</v>
      </c>
      <c r="H19" s="77">
        <v>1</v>
      </c>
      <c r="I19" s="77">
        <v>8.4</v>
      </c>
      <c r="J19" s="77">
        <v>110.47</v>
      </c>
      <c r="K19" s="77">
        <v>117.3</v>
      </c>
      <c r="L19" s="77">
        <v>37.95</v>
      </c>
      <c r="M19" s="77">
        <v>52.15</v>
      </c>
      <c r="N19" s="77">
        <v>30.85</v>
      </c>
      <c r="O19" s="77">
        <v>3</v>
      </c>
      <c r="P19" s="78">
        <v>313.77</v>
      </c>
      <c r="Q19" s="10">
        <f t="shared" si="0"/>
        <v>38.07333333333333</v>
      </c>
      <c r="R19" s="11">
        <f t="shared" si="1"/>
        <v>39.099999999999994</v>
      </c>
      <c r="S19" s="12">
        <f t="shared" si="2"/>
        <v>22.383333333333333</v>
      </c>
      <c r="T19" s="13">
        <f t="shared" si="2"/>
        <v>11.433333333333334</v>
      </c>
      <c r="U19" s="14">
        <f t="shared" si="2"/>
        <v>2</v>
      </c>
      <c r="W19" s="10">
        <f t="shared" si="3"/>
        <v>111.72</v>
      </c>
      <c r="X19" s="11">
        <f t="shared" si="4"/>
        <v>117.3</v>
      </c>
      <c r="Y19" s="12">
        <f t="shared" si="5"/>
        <v>57.15</v>
      </c>
      <c r="Z19" s="13">
        <f t="shared" si="6"/>
        <v>32</v>
      </c>
      <c r="AA19" s="14">
        <f t="shared" si="7"/>
        <v>4</v>
      </c>
    </row>
    <row r="20" spans="1:27" ht="12.75">
      <c r="A20" s="4">
        <v>13</v>
      </c>
      <c r="B20" s="28" t="s">
        <v>77</v>
      </c>
      <c r="C20" s="76">
        <v>7.75</v>
      </c>
      <c r="D20" s="77">
        <v>4.5</v>
      </c>
      <c r="E20" s="77">
        <v>4.25</v>
      </c>
      <c r="F20" s="77">
        <v>91</v>
      </c>
      <c r="G20" s="77">
        <v>66</v>
      </c>
      <c r="H20" s="77">
        <v>6</v>
      </c>
      <c r="I20" s="77">
        <v>175.25</v>
      </c>
      <c r="J20" s="77">
        <v>216.25</v>
      </c>
      <c r="K20" s="77">
        <v>229</v>
      </c>
      <c r="L20" s="77">
        <v>88.75</v>
      </c>
      <c r="M20" s="77">
        <v>210</v>
      </c>
      <c r="N20" s="77">
        <v>213.28</v>
      </c>
      <c r="O20" s="77">
        <v>5.5</v>
      </c>
      <c r="P20" s="78">
        <v>874.03</v>
      </c>
      <c r="Q20" s="10">
        <f t="shared" si="0"/>
        <v>79.83333333333333</v>
      </c>
      <c r="R20" s="11">
        <f t="shared" si="1"/>
        <v>80.83333333333333</v>
      </c>
      <c r="S20" s="12">
        <f t="shared" si="2"/>
        <v>161</v>
      </c>
      <c r="T20" s="13">
        <f t="shared" si="2"/>
        <v>137.09333333333333</v>
      </c>
      <c r="U20" s="14">
        <f t="shared" si="2"/>
        <v>7.833333333333333</v>
      </c>
      <c r="W20" s="10">
        <f t="shared" si="3"/>
        <v>224</v>
      </c>
      <c r="X20" s="11">
        <f t="shared" si="4"/>
        <v>233.5</v>
      </c>
      <c r="Y20" s="12">
        <f t="shared" si="5"/>
        <v>301</v>
      </c>
      <c r="Z20" s="13">
        <f t="shared" si="6"/>
        <v>279.28</v>
      </c>
      <c r="AA20" s="14">
        <f t="shared" si="7"/>
        <v>11.5</v>
      </c>
    </row>
    <row r="21" spans="1:27" ht="13.5" thickBot="1">
      <c r="A21" s="5">
        <v>14</v>
      </c>
      <c r="B21" s="33" t="s">
        <v>78</v>
      </c>
      <c r="C21" s="79">
        <v>14.35</v>
      </c>
      <c r="D21" s="80">
        <v>2.5</v>
      </c>
      <c r="E21" s="80">
        <v>9.1</v>
      </c>
      <c r="F21" s="80">
        <v>3.75</v>
      </c>
      <c r="G21" s="80">
        <v>15.65</v>
      </c>
      <c r="H21" s="80">
        <v>0</v>
      </c>
      <c r="I21" s="80">
        <v>36.25</v>
      </c>
      <c r="J21" s="80">
        <v>69.6</v>
      </c>
      <c r="K21" s="80">
        <v>64.78</v>
      </c>
      <c r="L21" s="80">
        <v>36.05</v>
      </c>
      <c r="M21" s="80">
        <v>24.53</v>
      </c>
      <c r="N21" s="80">
        <v>12.82</v>
      </c>
      <c r="O21" s="80">
        <v>0</v>
      </c>
      <c r="P21" s="81">
        <v>171.73</v>
      </c>
      <c r="Q21" s="10">
        <f t="shared" si="0"/>
        <v>37.55</v>
      </c>
      <c r="R21" s="11">
        <f t="shared" si="1"/>
        <v>24.093333333333334</v>
      </c>
      <c r="S21" s="12">
        <f t="shared" si="2"/>
        <v>11.926666666666666</v>
      </c>
      <c r="T21" s="13">
        <f t="shared" si="2"/>
        <v>19.923333333333332</v>
      </c>
      <c r="U21" s="14">
        <f t="shared" si="2"/>
        <v>0</v>
      </c>
      <c r="W21" s="10">
        <f t="shared" si="3"/>
        <v>83.94999999999999</v>
      </c>
      <c r="X21" s="11">
        <f t="shared" si="4"/>
        <v>67.28</v>
      </c>
      <c r="Y21" s="12">
        <f t="shared" si="5"/>
        <v>28.28</v>
      </c>
      <c r="Z21" s="13">
        <f t="shared" si="6"/>
        <v>28.47</v>
      </c>
      <c r="AA21" s="14">
        <f t="shared" si="7"/>
        <v>0</v>
      </c>
    </row>
    <row r="22" spans="1:27" ht="13.5" thickBot="1">
      <c r="A22" s="37"/>
      <c r="B22" s="182" t="s">
        <v>83</v>
      </c>
      <c r="C22" s="182"/>
      <c r="D22" s="182"/>
      <c r="E22" s="182"/>
      <c r="F22" s="182"/>
      <c r="G22" s="182"/>
      <c r="H22" s="182"/>
      <c r="I22" s="182"/>
      <c r="J22" s="182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W22" s="37"/>
      <c r="X22" s="37"/>
      <c r="Y22" s="37"/>
      <c r="Z22" s="37"/>
      <c r="AA22" s="37"/>
    </row>
    <row r="23" spans="1:16" ht="13.5" thickBot="1">
      <c r="A23" s="221" t="s">
        <v>61</v>
      </c>
      <c r="B23" s="228" t="s">
        <v>62</v>
      </c>
      <c r="C23" s="180" t="s">
        <v>63</v>
      </c>
      <c r="D23" s="180"/>
      <c r="E23" s="180"/>
      <c r="F23" s="180"/>
      <c r="G23" s="180"/>
      <c r="H23" s="180"/>
      <c r="I23" s="181"/>
      <c r="J23" s="176" t="s">
        <v>64</v>
      </c>
      <c r="K23" s="180"/>
      <c r="L23" s="180"/>
      <c r="M23" s="180"/>
      <c r="N23" s="180"/>
      <c r="O23" s="180"/>
      <c r="P23" s="181"/>
    </row>
    <row r="24" spans="1:27" ht="12.75">
      <c r="A24" s="222"/>
      <c r="B24" s="225"/>
      <c r="C24" s="218" t="s">
        <v>35</v>
      </c>
      <c r="D24" s="203" t="s">
        <v>38</v>
      </c>
      <c r="E24" s="203" t="s">
        <v>46</v>
      </c>
      <c r="F24" s="203" t="s">
        <v>36</v>
      </c>
      <c r="G24" s="205" t="s">
        <v>39</v>
      </c>
      <c r="H24" s="203" t="s">
        <v>37</v>
      </c>
      <c r="I24" s="203" t="s">
        <v>2</v>
      </c>
      <c r="J24" s="203" t="s">
        <v>35</v>
      </c>
      <c r="K24" s="203" t="s">
        <v>38</v>
      </c>
      <c r="L24" s="203" t="s">
        <v>46</v>
      </c>
      <c r="M24" s="203" t="s">
        <v>36</v>
      </c>
      <c r="N24" s="203" t="s">
        <v>39</v>
      </c>
      <c r="O24" s="203" t="s">
        <v>37</v>
      </c>
      <c r="P24" s="207" t="s">
        <v>2</v>
      </c>
      <c r="Q24" s="209" t="s">
        <v>35</v>
      </c>
      <c r="R24" s="199" t="s">
        <v>38</v>
      </c>
      <c r="S24" s="201" t="s">
        <v>36</v>
      </c>
      <c r="T24" s="191" t="s">
        <v>39</v>
      </c>
      <c r="U24" s="193" t="s">
        <v>37</v>
      </c>
      <c r="W24" s="209" t="s">
        <v>35</v>
      </c>
      <c r="X24" s="199" t="s">
        <v>38</v>
      </c>
      <c r="Y24" s="201" t="s">
        <v>36</v>
      </c>
      <c r="Z24" s="191" t="s">
        <v>39</v>
      </c>
      <c r="AA24" s="193" t="s">
        <v>37</v>
      </c>
    </row>
    <row r="25" spans="1:27" ht="13.5" thickBot="1">
      <c r="A25" s="223"/>
      <c r="B25" s="226"/>
      <c r="C25" s="219"/>
      <c r="D25" s="204"/>
      <c r="E25" s="204"/>
      <c r="F25" s="204"/>
      <c r="G25" s="206"/>
      <c r="H25" s="204"/>
      <c r="I25" s="204"/>
      <c r="J25" s="204"/>
      <c r="K25" s="204"/>
      <c r="L25" s="204"/>
      <c r="M25" s="204"/>
      <c r="N25" s="204"/>
      <c r="O25" s="204"/>
      <c r="P25" s="208"/>
      <c r="Q25" s="210"/>
      <c r="R25" s="200"/>
      <c r="S25" s="202"/>
      <c r="T25" s="192"/>
      <c r="U25" s="194"/>
      <c r="W25" s="210"/>
      <c r="X25" s="200"/>
      <c r="Y25" s="202"/>
      <c r="Z25" s="192"/>
      <c r="AA25" s="194"/>
    </row>
    <row r="26" spans="1:27" ht="12.75">
      <c r="A26" s="38">
        <v>31</v>
      </c>
      <c r="B26" s="39" t="s">
        <v>3</v>
      </c>
      <c r="C26" s="65">
        <v>0</v>
      </c>
      <c r="D26" s="40">
        <v>0</v>
      </c>
      <c r="E26" s="40">
        <v>0</v>
      </c>
      <c r="F26" s="40">
        <v>33.5</v>
      </c>
      <c r="G26" s="40">
        <v>13</v>
      </c>
      <c r="H26" s="40">
        <v>3</v>
      </c>
      <c r="I26" s="40">
        <v>49.5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10">
        <f>C26+1/3*J26</f>
        <v>0</v>
      </c>
      <c r="R26" s="11">
        <f>D26+1/3*K26</f>
        <v>0</v>
      </c>
      <c r="S26" s="12">
        <f>F26+1/3*M26</f>
        <v>33.5</v>
      </c>
      <c r="T26" s="13">
        <f>G26+1/3*N26</f>
        <v>13</v>
      </c>
      <c r="U26" s="14">
        <f>H26+1/3*O26</f>
        <v>3</v>
      </c>
      <c r="W26" s="10">
        <f aca="true" t="shared" si="8" ref="W26:X42">C26+J26</f>
        <v>0</v>
      </c>
      <c r="X26" s="11">
        <f t="shared" si="8"/>
        <v>0</v>
      </c>
      <c r="Y26" s="12">
        <f aca="true" t="shared" si="9" ref="Y26:AA42">F26+M26</f>
        <v>33.5</v>
      </c>
      <c r="Z26" s="13">
        <f t="shared" si="9"/>
        <v>13</v>
      </c>
      <c r="AA26" s="14">
        <f t="shared" si="9"/>
        <v>3</v>
      </c>
    </row>
    <row r="27" spans="1:27" ht="12.75">
      <c r="A27" s="41">
        <v>32</v>
      </c>
      <c r="B27" s="42" t="s">
        <v>4</v>
      </c>
      <c r="C27" s="67">
        <v>0</v>
      </c>
      <c r="D27" s="43">
        <v>0</v>
      </c>
      <c r="E27" s="43">
        <v>0</v>
      </c>
      <c r="F27" s="43">
        <v>15.94</v>
      </c>
      <c r="G27" s="43">
        <v>7.44</v>
      </c>
      <c r="H27" s="43">
        <v>2.25</v>
      </c>
      <c r="I27" s="43">
        <v>25.63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10">
        <f aca="true" t="shared" si="10" ref="Q27:Q42">C27+1/3*J27</f>
        <v>0</v>
      </c>
      <c r="R27" s="11">
        <f aca="true" t="shared" si="11" ref="R27:R41">D27+1/3*K27</f>
        <v>0</v>
      </c>
      <c r="S27" s="12">
        <f aca="true" t="shared" si="12" ref="S27:S41">F27+1/3*M27</f>
        <v>15.94</v>
      </c>
      <c r="T27" s="13">
        <f aca="true" t="shared" si="13" ref="T27:T42">G27+1/3*N27</f>
        <v>7.44</v>
      </c>
      <c r="U27" s="14">
        <f aca="true" t="shared" si="14" ref="U27:U41">H27+1/3*O27</f>
        <v>2.25</v>
      </c>
      <c r="W27" s="10">
        <f t="shared" si="8"/>
        <v>0</v>
      </c>
      <c r="X27" s="11">
        <f t="shared" si="8"/>
        <v>0</v>
      </c>
      <c r="Y27" s="12">
        <f t="shared" si="9"/>
        <v>15.94</v>
      </c>
      <c r="Z27" s="13">
        <f t="shared" si="9"/>
        <v>7.44</v>
      </c>
      <c r="AA27" s="14">
        <f t="shared" si="9"/>
        <v>2.25</v>
      </c>
    </row>
    <row r="28" spans="1:27" ht="12.75">
      <c r="A28" s="41">
        <v>33</v>
      </c>
      <c r="B28" s="42" t="s">
        <v>5</v>
      </c>
      <c r="C28" s="67">
        <v>0</v>
      </c>
      <c r="D28" s="43">
        <v>0</v>
      </c>
      <c r="E28" s="43">
        <v>0</v>
      </c>
      <c r="F28" s="43">
        <v>0</v>
      </c>
      <c r="G28" s="43">
        <v>72</v>
      </c>
      <c r="H28" s="43">
        <v>0</v>
      </c>
      <c r="I28" s="43">
        <v>72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10">
        <f t="shared" si="10"/>
        <v>0</v>
      </c>
      <c r="R28" s="11">
        <f t="shared" si="11"/>
        <v>0</v>
      </c>
      <c r="S28" s="12">
        <f t="shared" si="12"/>
        <v>0</v>
      </c>
      <c r="T28" s="13">
        <f t="shared" si="13"/>
        <v>72</v>
      </c>
      <c r="U28" s="14">
        <f t="shared" si="14"/>
        <v>0</v>
      </c>
      <c r="W28" s="10">
        <f t="shared" si="8"/>
        <v>0</v>
      </c>
      <c r="X28" s="11">
        <f t="shared" si="8"/>
        <v>0</v>
      </c>
      <c r="Y28" s="12">
        <f t="shared" si="9"/>
        <v>0</v>
      </c>
      <c r="Z28" s="13">
        <f t="shared" si="9"/>
        <v>72</v>
      </c>
      <c r="AA28" s="14">
        <f t="shared" si="9"/>
        <v>0</v>
      </c>
    </row>
    <row r="29" spans="1:27" ht="12.75">
      <c r="A29" s="41">
        <v>34</v>
      </c>
      <c r="B29" s="42" t="s">
        <v>6</v>
      </c>
      <c r="C29" s="67">
        <v>0</v>
      </c>
      <c r="D29" s="43">
        <v>0</v>
      </c>
      <c r="E29" s="43">
        <v>0</v>
      </c>
      <c r="F29" s="43">
        <v>91</v>
      </c>
      <c r="G29" s="43">
        <v>0</v>
      </c>
      <c r="H29" s="43">
        <v>0</v>
      </c>
      <c r="I29" s="43">
        <v>91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10">
        <f t="shared" si="10"/>
        <v>0</v>
      </c>
      <c r="R29" s="11">
        <f t="shared" si="11"/>
        <v>0</v>
      </c>
      <c r="S29" s="12">
        <f t="shared" si="12"/>
        <v>91</v>
      </c>
      <c r="T29" s="13">
        <f t="shared" si="13"/>
        <v>0</v>
      </c>
      <c r="U29" s="14">
        <f t="shared" si="14"/>
        <v>0</v>
      </c>
      <c r="W29" s="10">
        <f t="shared" si="8"/>
        <v>0</v>
      </c>
      <c r="X29" s="11">
        <f t="shared" si="8"/>
        <v>0</v>
      </c>
      <c r="Y29" s="12">
        <f t="shared" si="9"/>
        <v>91</v>
      </c>
      <c r="Z29" s="13">
        <f t="shared" si="9"/>
        <v>0</v>
      </c>
      <c r="AA29" s="14">
        <f t="shared" si="9"/>
        <v>0</v>
      </c>
    </row>
    <row r="30" spans="1:27" ht="12.75">
      <c r="A30" s="41">
        <v>35</v>
      </c>
      <c r="B30" s="42" t="s">
        <v>7</v>
      </c>
      <c r="C30" s="67">
        <v>0</v>
      </c>
      <c r="D30" s="43">
        <v>0</v>
      </c>
      <c r="E30" s="43">
        <v>0</v>
      </c>
      <c r="F30" s="43">
        <v>60.03</v>
      </c>
      <c r="G30" s="43">
        <v>0</v>
      </c>
      <c r="H30" s="43">
        <v>0</v>
      </c>
      <c r="I30" s="43">
        <v>60.03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10">
        <f t="shared" si="10"/>
        <v>0</v>
      </c>
      <c r="R30" s="11">
        <f t="shared" si="11"/>
        <v>0</v>
      </c>
      <c r="S30" s="12">
        <f t="shared" si="12"/>
        <v>60.03</v>
      </c>
      <c r="T30" s="13">
        <f t="shared" si="13"/>
        <v>0</v>
      </c>
      <c r="U30" s="14">
        <f t="shared" si="14"/>
        <v>0</v>
      </c>
      <c r="W30" s="10">
        <f t="shared" si="8"/>
        <v>0</v>
      </c>
      <c r="X30" s="11">
        <f t="shared" si="8"/>
        <v>0</v>
      </c>
      <c r="Y30" s="12">
        <f t="shared" si="9"/>
        <v>60.03</v>
      </c>
      <c r="Z30" s="13">
        <f t="shared" si="9"/>
        <v>0</v>
      </c>
      <c r="AA30" s="14">
        <f t="shared" si="9"/>
        <v>0</v>
      </c>
    </row>
    <row r="31" spans="1:27" ht="12.75">
      <c r="A31" s="41">
        <v>36</v>
      </c>
      <c r="B31" s="42" t="s">
        <v>31</v>
      </c>
      <c r="C31" s="67">
        <v>0</v>
      </c>
      <c r="D31" s="43">
        <v>0</v>
      </c>
      <c r="E31" s="43">
        <v>0</v>
      </c>
      <c r="F31" s="43">
        <v>47.5</v>
      </c>
      <c r="G31" s="43">
        <v>0</v>
      </c>
      <c r="H31" s="43">
        <v>0</v>
      </c>
      <c r="I31" s="43">
        <v>47.5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10">
        <f t="shared" si="10"/>
        <v>0</v>
      </c>
      <c r="R31" s="11">
        <f t="shared" si="11"/>
        <v>0</v>
      </c>
      <c r="S31" s="12">
        <f t="shared" si="12"/>
        <v>47.5</v>
      </c>
      <c r="T31" s="13">
        <f t="shared" si="13"/>
        <v>0</v>
      </c>
      <c r="U31" s="14">
        <f t="shared" si="14"/>
        <v>0</v>
      </c>
      <c r="W31" s="10">
        <f t="shared" si="8"/>
        <v>0</v>
      </c>
      <c r="X31" s="11">
        <f t="shared" si="8"/>
        <v>0</v>
      </c>
      <c r="Y31" s="12">
        <f t="shared" si="9"/>
        <v>47.5</v>
      </c>
      <c r="Z31" s="13">
        <f t="shared" si="9"/>
        <v>0</v>
      </c>
      <c r="AA31" s="14">
        <f t="shared" si="9"/>
        <v>0</v>
      </c>
    </row>
    <row r="32" spans="1:27" ht="12.75">
      <c r="A32" s="41">
        <v>37</v>
      </c>
      <c r="B32" s="42" t="s">
        <v>32</v>
      </c>
      <c r="C32" s="67">
        <v>54.5</v>
      </c>
      <c r="D32" s="43">
        <v>0</v>
      </c>
      <c r="E32" s="43">
        <v>31.5</v>
      </c>
      <c r="F32" s="43">
        <v>0</v>
      </c>
      <c r="G32" s="43">
        <v>0</v>
      </c>
      <c r="H32" s="43">
        <v>0</v>
      </c>
      <c r="I32" s="43">
        <v>54.5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0">
        <f t="shared" si="10"/>
        <v>54.5</v>
      </c>
      <c r="R32" s="11">
        <f t="shared" si="11"/>
        <v>0</v>
      </c>
      <c r="S32" s="12">
        <f t="shared" si="12"/>
        <v>0</v>
      </c>
      <c r="T32" s="13">
        <f t="shared" si="13"/>
        <v>0</v>
      </c>
      <c r="U32" s="14">
        <f t="shared" si="14"/>
        <v>0</v>
      </c>
      <c r="W32" s="10">
        <f t="shared" si="8"/>
        <v>54.5</v>
      </c>
      <c r="X32" s="11">
        <f t="shared" si="8"/>
        <v>0</v>
      </c>
      <c r="Y32" s="12">
        <f t="shared" si="9"/>
        <v>0</v>
      </c>
      <c r="Z32" s="13">
        <f t="shared" si="9"/>
        <v>0</v>
      </c>
      <c r="AA32" s="14">
        <f t="shared" si="9"/>
        <v>0</v>
      </c>
    </row>
    <row r="33" spans="1:27" ht="12.75">
      <c r="A33" s="41">
        <v>38</v>
      </c>
      <c r="B33" s="42" t="s">
        <v>8</v>
      </c>
      <c r="C33" s="67">
        <v>37.5</v>
      </c>
      <c r="D33" s="43">
        <v>0</v>
      </c>
      <c r="E33" s="43">
        <v>37.5</v>
      </c>
      <c r="F33" s="43">
        <v>0</v>
      </c>
      <c r="G33" s="43">
        <v>0</v>
      </c>
      <c r="H33" s="43">
        <v>0</v>
      </c>
      <c r="I33" s="43">
        <v>37.5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10">
        <f t="shared" si="10"/>
        <v>37.5</v>
      </c>
      <c r="R33" s="11">
        <f t="shared" si="11"/>
        <v>0</v>
      </c>
      <c r="S33" s="12">
        <f t="shared" si="12"/>
        <v>0</v>
      </c>
      <c r="T33" s="13">
        <f t="shared" si="13"/>
        <v>0</v>
      </c>
      <c r="U33" s="14">
        <f t="shared" si="14"/>
        <v>0</v>
      </c>
      <c r="W33" s="10">
        <f t="shared" si="8"/>
        <v>37.5</v>
      </c>
      <c r="X33" s="11">
        <f t="shared" si="8"/>
        <v>0</v>
      </c>
      <c r="Y33" s="12">
        <f t="shared" si="9"/>
        <v>0</v>
      </c>
      <c r="Z33" s="13">
        <f t="shared" si="9"/>
        <v>0</v>
      </c>
      <c r="AA33" s="14">
        <f t="shared" si="9"/>
        <v>0</v>
      </c>
    </row>
    <row r="34" spans="1:27" ht="12.75">
      <c r="A34" s="41">
        <v>39</v>
      </c>
      <c r="B34" s="42" t="s">
        <v>9</v>
      </c>
      <c r="C34" s="67">
        <v>41</v>
      </c>
      <c r="D34" s="43">
        <v>0</v>
      </c>
      <c r="E34" s="43">
        <v>41</v>
      </c>
      <c r="F34" s="43">
        <v>0</v>
      </c>
      <c r="G34" s="43">
        <v>0</v>
      </c>
      <c r="H34" s="43">
        <v>0</v>
      </c>
      <c r="I34" s="43">
        <v>41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10">
        <f t="shared" si="10"/>
        <v>41</v>
      </c>
      <c r="R34" s="11">
        <f t="shared" si="11"/>
        <v>0</v>
      </c>
      <c r="S34" s="12">
        <f t="shared" si="12"/>
        <v>0</v>
      </c>
      <c r="T34" s="13">
        <f t="shared" si="13"/>
        <v>0</v>
      </c>
      <c r="U34" s="14">
        <f t="shared" si="14"/>
        <v>0</v>
      </c>
      <c r="W34" s="10">
        <f t="shared" si="8"/>
        <v>41</v>
      </c>
      <c r="X34" s="11">
        <f t="shared" si="8"/>
        <v>0</v>
      </c>
      <c r="Y34" s="12">
        <f t="shared" si="9"/>
        <v>0</v>
      </c>
      <c r="Z34" s="13">
        <f t="shared" si="9"/>
        <v>0</v>
      </c>
      <c r="AA34" s="14">
        <f t="shared" si="9"/>
        <v>0</v>
      </c>
    </row>
    <row r="35" spans="1:27" ht="12.75">
      <c r="A35" s="41">
        <v>40</v>
      </c>
      <c r="B35" s="42" t="s">
        <v>10</v>
      </c>
      <c r="C35" s="67">
        <v>0</v>
      </c>
      <c r="D35" s="43">
        <v>4</v>
      </c>
      <c r="E35" s="43">
        <v>0</v>
      </c>
      <c r="F35" s="43">
        <v>8.75</v>
      </c>
      <c r="G35" s="43">
        <v>0</v>
      </c>
      <c r="H35" s="43">
        <v>66.5</v>
      </c>
      <c r="I35" s="43">
        <v>79.25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10">
        <f t="shared" si="10"/>
        <v>0</v>
      </c>
      <c r="R35" s="11">
        <f t="shared" si="11"/>
        <v>4</v>
      </c>
      <c r="S35" s="12">
        <f t="shared" si="12"/>
        <v>8.75</v>
      </c>
      <c r="T35" s="13">
        <f t="shared" si="13"/>
        <v>0</v>
      </c>
      <c r="U35" s="14">
        <f t="shared" si="14"/>
        <v>66.5</v>
      </c>
      <c r="W35" s="10">
        <f t="shared" si="8"/>
        <v>0</v>
      </c>
      <c r="X35" s="11">
        <f t="shared" si="8"/>
        <v>4</v>
      </c>
      <c r="Y35" s="12">
        <f t="shared" si="9"/>
        <v>8.75</v>
      </c>
      <c r="Z35" s="13">
        <f t="shared" si="9"/>
        <v>0</v>
      </c>
      <c r="AA35" s="14">
        <f t="shared" si="9"/>
        <v>66.5</v>
      </c>
    </row>
    <row r="36" spans="1:27" ht="12.75">
      <c r="A36" s="41">
        <v>41</v>
      </c>
      <c r="B36" s="42" t="s">
        <v>11</v>
      </c>
      <c r="C36" s="67">
        <v>66.5</v>
      </c>
      <c r="D36" s="43">
        <v>0</v>
      </c>
      <c r="E36" s="43">
        <v>66.5</v>
      </c>
      <c r="F36" s="43">
        <v>0</v>
      </c>
      <c r="G36" s="43">
        <v>0</v>
      </c>
      <c r="H36" s="43">
        <v>0</v>
      </c>
      <c r="I36" s="43">
        <v>66.5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10">
        <f t="shared" si="10"/>
        <v>66.5</v>
      </c>
      <c r="R36" s="11">
        <f t="shared" si="11"/>
        <v>0</v>
      </c>
      <c r="S36" s="12">
        <f t="shared" si="12"/>
        <v>0</v>
      </c>
      <c r="T36" s="13">
        <f t="shared" si="13"/>
        <v>0</v>
      </c>
      <c r="U36" s="14">
        <f t="shared" si="14"/>
        <v>0</v>
      </c>
      <c r="W36" s="10">
        <f t="shared" si="8"/>
        <v>66.5</v>
      </c>
      <c r="X36" s="11">
        <f t="shared" si="8"/>
        <v>0</v>
      </c>
      <c r="Y36" s="12">
        <f t="shared" si="9"/>
        <v>0</v>
      </c>
      <c r="Z36" s="13">
        <f t="shared" si="9"/>
        <v>0</v>
      </c>
      <c r="AA36" s="14">
        <f t="shared" si="9"/>
        <v>0</v>
      </c>
    </row>
    <row r="37" spans="1:27" ht="12.75">
      <c r="A37" s="41">
        <v>42</v>
      </c>
      <c r="B37" s="42" t="s">
        <v>12</v>
      </c>
      <c r="C37" s="67">
        <v>0</v>
      </c>
      <c r="D37" s="43">
        <v>1</v>
      </c>
      <c r="E37" s="43">
        <v>0</v>
      </c>
      <c r="F37" s="43">
        <v>0</v>
      </c>
      <c r="G37" s="43">
        <v>18</v>
      </c>
      <c r="H37" s="43">
        <v>0</v>
      </c>
      <c r="I37" s="43">
        <v>19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10">
        <f t="shared" si="10"/>
        <v>0</v>
      </c>
      <c r="R37" s="11">
        <f t="shared" si="11"/>
        <v>1</v>
      </c>
      <c r="S37" s="12">
        <f t="shared" si="12"/>
        <v>0</v>
      </c>
      <c r="T37" s="13">
        <f t="shared" si="13"/>
        <v>18</v>
      </c>
      <c r="U37" s="14">
        <f t="shared" si="14"/>
        <v>0</v>
      </c>
      <c r="W37" s="10">
        <f t="shared" si="8"/>
        <v>0</v>
      </c>
      <c r="X37" s="11">
        <f t="shared" si="8"/>
        <v>1</v>
      </c>
      <c r="Y37" s="12">
        <f t="shared" si="9"/>
        <v>0</v>
      </c>
      <c r="Z37" s="13">
        <f t="shared" si="9"/>
        <v>18</v>
      </c>
      <c r="AA37" s="14">
        <f t="shared" si="9"/>
        <v>0</v>
      </c>
    </row>
    <row r="38" spans="1:27" ht="12.75">
      <c r="A38" s="41">
        <v>43</v>
      </c>
      <c r="B38" s="42" t="s">
        <v>13</v>
      </c>
      <c r="C38" s="67">
        <v>0</v>
      </c>
      <c r="D38" s="43">
        <v>0</v>
      </c>
      <c r="E38" s="43">
        <v>0</v>
      </c>
      <c r="F38" s="43">
        <v>0</v>
      </c>
      <c r="G38" s="43">
        <v>30</v>
      </c>
      <c r="H38" s="43">
        <v>0</v>
      </c>
      <c r="I38" s="43">
        <v>30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10">
        <f t="shared" si="10"/>
        <v>0</v>
      </c>
      <c r="R38" s="11">
        <f t="shared" si="11"/>
        <v>0</v>
      </c>
      <c r="S38" s="12">
        <f t="shared" si="12"/>
        <v>0</v>
      </c>
      <c r="T38" s="13">
        <f t="shared" si="13"/>
        <v>30</v>
      </c>
      <c r="U38" s="14">
        <f t="shared" si="14"/>
        <v>0</v>
      </c>
      <c r="W38" s="10">
        <f t="shared" si="8"/>
        <v>0</v>
      </c>
      <c r="X38" s="11">
        <f t="shared" si="8"/>
        <v>0</v>
      </c>
      <c r="Y38" s="12">
        <f t="shared" si="9"/>
        <v>0</v>
      </c>
      <c r="Z38" s="13">
        <f t="shared" si="9"/>
        <v>30</v>
      </c>
      <c r="AA38" s="14">
        <f t="shared" si="9"/>
        <v>0</v>
      </c>
    </row>
    <row r="39" spans="1:27" ht="12.75">
      <c r="A39" s="41">
        <v>44</v>
      </c>
      <c r="B39" s="42" t="s">
        <v>14</v>
      </c>
      <c r="C39" s="67">
        <v>0</v>
      </c>
      <c r="D39" s="43">
        <v>0</v>
      </c>
      <c r="E39" s="43">
        <v>0</v>
      </c>
      <c r="F39" s="43">
        <v>0</v>
      </c>
      <c r="G39" s="43">
        <v>85.5</v>
      </c>
      <c r="H39" s="43">
        <v>1</v>
      </c>
      <c r="I39" s="43">
        <v>86.5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10">
        <f t="shared" si="10"/>
        <v>0</v>
      </c>
      <c r="R39" s="11">
        <f t="shared" si="11"/>
        <v>0</v>
      </c>
      <c r="S39" s="12">
        <f t="shared" si="12"/>
        <v>0</v>
      </c>
      <c r="T39" s="13">
        <f t="shared" si="13"/>
        <v>85.5</v>
      </c>
      <c r="U39" s="14">
        <f t="shared" si="14"/>
        <v>1</v>
      </c>
      <c r="W39" s="10">
        <f t="shared" si="8"/>
        <v>0</v>
      </c>
      <c r="X39" s="11">
        <f t="shared" si="8"/>
        <v>0</v>
      </c>
      <c r="Y39" s="12">
        <f t="shared" si="9"/>
        <v>0</v>
      </c>
      <c r="Z39" s="13">
        <f t="shared" si="9"/>
        <v>85.5</v>
      </c>
      <c r="AA39" s="14">
        <f t="shared" si="9"/>
        <v>1</v>
      </c>
    </row>
    <row r="40" spans="1:27" ht="12.75">
      <c r="A40" s="41">
        <v>45</v>
      </c>
      <c r="B40" s="42" t="s">
        <v>15</v>
      </c>
      <c r="C40" s="67">
        <v>0</v>
      </c>
      <c r="D40" s="43">
        <v>0</v>
      </c>
      <c r="E40" s="43">
        <v>0</v>
      </c>
      <c r="F40" s="43">
        <v>55.5</v>
      </c>
      <c r="G40" s="43">
        <v>0</v>
      </c>
      <c r="H40" s="43">
        <v>18</v>
      </c>
      <c r="I40" s="43">
        <v>73.5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10">
        <f t="shared" si="10"/>
        <v>0</v>
      </c>
      <c r="R40" s="11">
        <f t="shared" si="11"/>
        <v>0</v>
      </c>
      <c r="S40" s="12">
        <f t="shared" si="12"/>
        <v>55.5</v>
      </c>
      <c r="T40" s="13">
        <f t="shared" si="13"/>
        <v>0</v>
      </c>
      <c r="U40" s="14">
        <f t="shared" si="14"/>
        <v>18</v>
      </c>
      <c r="W40" s="10">
        <f t="shared" si="8"/>
        <v>0</v>
      </c>
      <c r="X40" s="11">
        <f t="shared" si="8"/>
        <v>0</v>
      </c>
      <c r="Y40" s="12">
        <f t="shared" si="9"/>
        <v>55.5</v>
      </c>
      <c r="Z40" s="13">
        <f t="shared" si="9"/>
        <v>0</v>
      </c>
      <c r="AA40" s="14">
        <f t="shared" si="9"/>
        <v>18</v>
      </c>
    </row>
    <row r="41" spans="1:27" ht="12.75">
      <c r="A41" s="41">
        <v>46</v>
      </c>
      <c r="B41" s="42" t="s">
        <v>80</v>
      </c>
      <c r="C41" s="67">
        <v>0</v>
      </c>
      <c r="D41" s="43">
        <v>0</v>
      </c>
      <c r="E41" s="43">
        <v>0</v>
      </c>
      <c r="F41" s="43">
        <v>96.25</v>
      </c>
      <c r="G41" s="43">
        <v>0</v>
      </c>
      <c r="H41" s="43">
        <v>6</v>
      </c>
      <c r="I41" s="43">
        <v>102.25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10">
        <f t="shared" si="10"/>
        <v>0</v>
      </c>
      <c r="R41" s="11">
        <f t="shared" si="11"/>
        <v>0</v>
      </c>
      <c r="S41" s="12">
        <f t="shared" si="12"/>
        <v>96.25</v>
      </c>
      <c r="T41" s="13">
        <f t="shared" si="13"/>
        <v>0</v>
      </c>
      <c r="U41" s="14">
        <f t="shared" si="14"/>
        <v>6</v>
      </c>
      <c r="W41" s="10">
        <f t="shared" si="8"/>
        <v>0</v>
      </c>
      <c r="X41" s="11">
        <f t="shared" si="8"/>
        <v>0</v>
      </c>
      <c r="Y41" s="12">
        <f t="shared" si="9"/>
        <v>96.25</v>
      </c>
      <c r="Z41" s="13">
        <f t="shared" si="9"/>
        <v>0</v>
      </c>
      <c r="AA41" s="14">
        <f t="shared" si="9"/>
        <v>6</v>
      </c>
    </row>
    <row r="42" spans="1:27" ht="13.5" thickBot="1">
      <c r="A42" s="44">
        <v>47</v>
      </c>
      <c r="B42" s="45" t="s">
        <v>33</v>
      </c>
      <c r="C42" s="69">
        <v>0</v>
      </c>
      <c r="D42" s="46">
        <v>18.25</v>
      </c>
      <c r="E42" s="46">
        <v>0</v>
      </c>
      <c r="F42" s="46">
        <v>0</v>
      </c>
      <c r="G42" s="46">
        <v>0</v>
      </c>
      <c r="H42" s="46">
        <v>0</v>
      </c>
      <c r="I42" s="46">
        <v>18.25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10">
        <f t="shared" si="10"/>
        <v>0</v>
      </c>
      <c r="R42" s="15">
        <f>D42+1/3*K42</f>
        <v>18.25</v>
      </c>
      <c r="S42" s="16">
        <f>F42+1/3*M42</f>
        <v>0</v>
      </c>
      <c r="T42" s="17">
        <f t="shared" si="13"/>
        <v>0</v>
      </c>
      <c r="U42" s="18">
        <f>H42+1/3*O42</f>
        <v>0</v>
      </c>
      <c r="W42" s="10">
        <f t="shared" si="8"/>
        <v>0</v>
      </c>
      <c r="X42" s="11">
        <f t="shared" si="8"/>
        <v>18.25</v>
      </c>
      <c r="Y42" s="12">
        <f t="shared" si="9"/>
        <v>0</v>
      </c>
      <c r="Z42" s="13">
        <f t="shared" si="9"/>
        <v>0</v>
      </c>
      <c r="AA42" s="14">
        <f t="shared" si="9"/>
        <v>0</v>
      </c>
    </row>
    <row r="43" spans="1:16" ht="13.5" thickBot="1">
      <c r="A43" s="182" t="s">
        <v>84</v>
      </c>
      <c r="B43" s="182"/>
      <c r="C43" s="182"/>
      <c r="D43" s="182"/>
      <c r="E43" s="182"/>
      <c r="F43" s="182"/>
      <c r="G43" s="182"/>
      <c r="H43" s="182"/>
      <c r="I43" s="182"/>
      <c r="J43" s="183"/>
      <c r="K43" s="47"/>
      <c r="L43" s="47"/>
      <c r="M43" s="47"/>
      <c r="N43" s="47"/>
      <c r="O43" s="47"/>
      <c r="P43" s="47"/>
    </row>
    <row r="44" spans="1:16" ht="13.5" thickBot="1">
      <c r="A44" s="184" t="s">
        <v>61</v>
      </c>
      <c r="B44" s="186" t="s">
        <v>62</v>
      </c>
      <c r="C44" s="176" t="s">
        <v>63</v>
      </c>
      <c r="D44" s="180"/>
      <c r="E44" s="180"/>
      <c r="F44" s="180"/>
      <c r="G44" s="180"/>
      <c r="H44" s="180"/>
      <c r="I44" s="181"/>
      <c r="J44" s="176" t="s">
        <v>64</v>
      </c>
      <c r="K44" s="180"/>
      <c r="L44" s="180"/>
      <c r="M44" s="180"/>
      <c r="N44" s="180"/>
      <c r="O44" s="180"/>
      <c r="P44" s="181"/>
    </row>
    <row r="45" spans="1:27" ht="12.75">
      <c r="A45" s="185"/>
      <c r="B45" s="187"/>
      <c r="C45" s="189" t="s">
        <v>35</v>
      </c>
      <c r="D45" s="203" t="s">
        <v>38</v>
      </c>
      <c r="E45" s="203" t="s">
        <v>46</v>
      </c>
      <c r="F45" s="203" t="s">
        <v>36</v>
      </c>
      <c r="G45" s="205" t="s">
        <v>39</v>
      </c>
      <c r="H45" s="203" t="s">
        <v>37</v>
      </c>
      <c r="I45" s="203" t="s">
        <v>2</v>
      </c>
      <c r="J45" s="203" t="s">
        <v>35</v>
      </c>
      <c r="K45" s="203" t="s">
        <v>38</v>
      </c>
      <c r="L45" s="203" t="s">
        <v>46</v>
      </c>
      <c r="M45" s="203" t="s">
        <v>36</v>
      </c>
      <c r="N45" s="203" t="s">
        <v>39</v>
      </c>
      <c r="O45" s="203" t="s">
        <v>37</v>
      </c>
      <c r="P45" s="195" t="s">
        <v>2</v>
      </c>
      <c r="Q45" s="197" t="s">
        <v>35</v>
      </c>
      <c r="R45" s="199" t="s">
        <v>38</v>
      </c>
      <c r="S45" s="201" t="s">
        <v>36</v>
      </c>
      <c r="T45" s="191" t="s">
        <v>39</v>
      </c>
      <c r="U45" s="193" t="s">
        <v>37</v>
      </c>
      <c r="W45" s="197" t="s">
        <v>35</v>
      </c>
      <c r="X45" s="199" t="s">
        <v>38</v>
      </c>
      <c r="Y45" s="201" t="s">
        <v>36</v>
      </c>
      <c r="Z45" s="191" t="s">
        <v>39</v>
      </c>
      <c r="AA45" s="193" t="s">
        <v>37</v>
      </c>
    </row>
    <row r="46" spans="1:27" ht="13.5" thickBot="1">
      <c r="A46" s="185"/>
      <c r="B46" s="188"/>
      <c r="C46" s="190"/>
      <c r="D46" s="204"/>
      <c r="E46" s="204"/>
      <c r="F46" s="204"/>
      <c r="G46" s="206"/>
      <c r="H46" s="204"/>
      <c r="I46" s="204"/>
      <c r="J46" s="204"/>
      <c r="K46" s="204"/>
      <c r="L46" s="204"/>
      <c r="M46" s="204"/>
      <c r="N46" s="204"/>
      <c r="O46" s="204"/>
      <c r="P46" s="196"/>
      <c r="Q46" s="198"/>
      <c r="R46" s="200"/>
      <c r="S46" s="202"/>
      <c r="T46" s="192"/>
      <c r="U46" s="194"/>
      <c r="W46" s="198"/>
      <c r="X46" s="200"/>
      <c r="Y46" s="202"/>
      <c r="Z46" s="192"/>
      <c r="AA46" s="194"/>
    </row>
    <row r="47" spans="1:27" ht="12.75">
      <c r="A47" s="41">
        <v>48</v>
      </c>
      <c r="B47" s="70" t="s">
        <v>81</v>
      </c>
      <c r="C47" s="40">
        <v>0</v>
      </c>
      <c r="D47" s="40">
        <v>0</v>
      </c>
      <c r="E47" s="40">
        <v>0</v>
      </c>
      <c r="F47" s="40">
        <v>0</v>
      </c>
      <c r="G47" s="40">
        <v>59.5</v>
      </c>
      <c r="H47" s="40">
        <v>0</v>
      </c>
      <c r="I47" s="40">
        <v>59.5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10">
        <f>C47+1/3*J47</f>
        <v>0</v>
      </c>
      <c r="R47" s="11">
        <f>D47+1/3*K47</f>
        <v>0</v>
      </c>
      <c r="S47" s="12">
        <f>F47+1/3*M47</f>
        <v>0</v>
      </c>
      <c r="T47" s="13">
        <f>G47+1/3*N47</f>
        <v>59.5</v>
      </c>
      <c r="U47" s="14">
        <f>H47+1/3*O47</f>
        <v>0</v>
      </c>
      <c r="W47" s="10">
        <f aca="true" t="shared" si="15" ref="W47:X64">C47+J47</f>
        <v>0</v>
      </c>
      <c r="X47" s="11">
        <f t="shared" si="15"/>
        <v>0</v>
      </c>
      <c r="Y47" s="12">
        <f aca="true" t="shared" si="16" ref="Y47:Y64">A47+J47</f>
        <v>48</v>
      </c>
      <c r="Z47" s="13">
        <f aca="true" t="shared" si="17" ref="Z47:AA64">G47+N47</f>
        <v>59.5</v>
      </c>
      <c r="AA47" s="14">
        <f t="shared" si="17"/>
        <v>0</v>
      </c>
    </row>
    <row r="48" spans="1:27" ht="12.75">
      <c r="A48" s="41">
        <v>49</v>
      </c>
      <c r="B48" s="71" t="s">
        <v>16</v>
      </c>
      <c r="C48" s="43">
        <v>0</v>
      </c>
      <c r="D48" s="43">
        <v>0</v>
      </c>
      <c r="E48" s="43">
        <v>0</v>
      </c>
      <c r="F48" s="43">
        <v>0</v>
      </c>
      <c r="G48" s="43">
        <v>19</v>
      </c>
      <c r="H48" s="43">
        <v>0</v>
      </c>
      <c r="I48" s="43">
        <v>19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10">
        <f aca="true" t="shared" si="18" ref="Q48:Q64">C48+1/3*J48</f>
        <v>0</v>
      </c>
      <c r="R48" s="11">
        <f aca="true" t="shared" si="19" ref="R48:R64">D48+1/3*K48</f>
        <v>0</v>
      </c>
      <c r="S48" s="12">
        <f aca="true" t="shared" si="20" ref="S48:S64">F48+1/3*M48</f>
        <v>0</v>
      </c>
      <c r="T48" s="13">
        <f aca="true" t="shared" si="21" ref="T48:T64">G48+1/3*N48</f>
        <v>19</v>
      </c>
      <c r="U48" s="14">
        <f aca="true" t="shared" si="22" ref="U48:U63">H48+1/3*O48</f>
        <v>0</v>
      </c>
      <c r="W48" s="10">
        <f t="shared" si="15"/>
        <v>0</v>
      </c>
      <c r="X48" s="11">
        <f t="shared" si="15"/>
        <v>0</v>
      </c>
      <c r="Y48" s="12">
        <f t="shared" si="16"/>
        <v>49</v>
      </c>
      <c r="Z48" s="13">
        <f t="shared" si="17"/>
        <v>19</v>
      </c>
      <c r="AA48" s="14">
        <f t="shared" si="17"/>
        <v>0</v>
      </c>
    </row>
    <row r="49" spans="1:27" ht="12.75">
      <c r="A49" s="41">
        <v>50</v>
      </c>
      <c r="B49" s="71" t="s">
        <v>17</v>
      </c>
      <c r="C49" s="43">
        <v>0</v>
      </c>
      <c r="D49" s="43">
        <v>0</v>
      </c>
      <c r="E49" s="43">
        <v>0</v>
      </c>
      <c r="F49" s="43">
        <v>0</v>
      </c>
      <c r="G49" s="43">
        <v>76.25</v>
      </c>
      <c r="H49" s="43">
        <v>0</v>
      </c>
      <c r="I49" s="43">
        <v>76.25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10">
        <f t="shared" si="18"/>
        <v>0</v>
      </c>
      <c r="R49" s="11">
        <f t="shared" si="19"/>
        <v>0</v>
      </c>
      <c r="S49" s="12">
        <f t="shared" si="20"/>
        <v>0</v>
      </c>
      <c r="T49" s="13">
        <f t="shared" si="21"/>
        <v>76.25</v>
      </c>
      <c r="U49" s="14">
        <f t="shared" si="22"/>
        <v>0</v>
      </c>
      <c r="W49" s="10">
        <f t="shared" si="15"/>
        <v>0</v>
      </c>
      <c r="X49" s="11">
        <f t="shared" si="15"/>
        <v>0</v>
      </c>
      <c r="Y49" s="12">
        <f t="shared" si="16"/>
        <v>50</v>
      </c>
      <c r="Z49" s="13">
        <f t="shared" si="17"/>
        <v>76.25</v>
      </c>
      <c r="AA49" s="14">
        <f t="shared" si="17"/>
        <v>0</v>
      </c>
    </row>
    <row r="50" spans="1:27" ht="12.75">
      <c r="A50" s="41">
        <v>51</v>
      </c>
      <c r="B50" s="71" t="s">
        <v>18</v>
      </c>
      <c r="C50" s="43">
        <v>0</v>
      </c>
      <c r="D50" s="43">
        <v>0.25</v>
      </c>
      <c r="E50" s="43">
        <v>0</v>
      </c>
      <c r="F50" s="43">
        <v>3.5</v>
      </c>
      <c r="G50" s="43">
        <v>11.5</v>
      </c>
      <c r="H50" s="43">
        <v>1</v>
      </c>
      <c r="I50" s="43">
        <v>16.25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10">
        <f t="shared" si="18"/>
        <v>0</v>
      </c>
      <c r="R50" s="11">
        <f t="shared" si="19"/>
        <v>0.25</v>
      </c>
      <c r="S50" s="12">
        <f t="shared" si="20"/>
        <v>3.5</v>
      </c>
      <c r="T50" s="13">
        <f t="shared" si="21"/>
        <v>11.5</v>
      </c>
      <c r="U50" s="14">
        <f t="shared" si="22"/>
        <v>1</v>
      </c>
      <c r="W50" s="10">
        <f t="shared" si="15"/>
        <v>0</v>
      </c>
      <c r="X50" s="11">
        <f t="shared" si="15"/>
        <v>0.25</v>
      </c>
      <c r="Y50" s="12">
        <f t="shared" si="16"/>
        <v>51</v>
      </c>
      <c r="Z50" s="13">
        <f t="shared" si="17"/>
        <v>11.5</v>
      </c>
      <c r="AA50" s="14">
        <f t="shared" si="17"/>
        <v>1</v>
      </c>
    </row>
    <row r="51" spans="1:27" ht="12.75">
      <c r="A51" s="41">
        <v>52</v>
      </c>
      <c r="B51" s="71" t="s">
        <v>19</v>
      </c>
      <c r="C51" s="43">
        <v>4.5</v>
      </c>
      <c r="D51" s="43">
        <v>0</v>
      </c>
      <c r="E51" s="43">
        <v>0</v>
      </c>
      <c r="F51" s="43">
        <v>0</v>
      </c>
      <c r="G51" s="43">
        <v>0</v>
      </c>
      <c r="H51" s="43">
        <v>23.55</v>
      </c>
      <c r="I51" s="43">
        <v>28.05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10">
        <f t="shared" si="18"/>
        <v>4.5</v>
      </c>
      <c r="R51" s="11">
        <f t="shared" si="19"/>
        <v>0</v>
      </c>
      <c r="S51" s="12">
        <f t="shared" si="20"/>
        <v>0</v>
      </c>
      <c r="T51" s="13">
        <f t="shared" si="21"/>
        <v>0</v>
      </c>
      <c r="U51" s="14">
        <f t="shared" si="22"/>
        <v>23.55</v>
      </c>
      <c r="W51" s="10">
        <f t="shared" si="15"/>
        <v>4.5</v>
      </c>
      <c r="X51" s="11">
        <f t="shared" si="15"/>
        <v>0</v>
      </c>
      <c r="Y51" s="12">
        <f t="shared" si="16"/>
        <v>52</v>
      </c>
      <c r="Z51" s="13">
        <f t="shared" si="17"/>
        <v>0</v>
      </c>
      <c r="AA51" s="14">
        <f t="shared" si="17"/>
        <v>23.55</v>
      </c>
    </row>
    <row r="52" spans="1:27" ht="12.75">
      <c r="A52" s="41">
        <v>53</v>
      </c>
      <c r="B52" s="71" t="s">
        <v>20</v>
      </c>
      <c r="C52" s="43">
        <v>0</v>
      </c>
      <c r="D52" s="43">
        <v>0</v>
      </c>
      <c r="E52" s="43">
        <v>0</v>
      </c>
      <c r="F52" s="43">
        <v>1.5</v>
      </c>
      <c r="G52" s="43">
        <v>0</v>
      </c>
      <c r="H52" s="43">
        <v>6.25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10">
        <f t="shared" si="18"/>
        <v>0</v>
      </c>
      <c r="R52" s="11">
        <f t="shared" si="19"/>
        <v>0</v>
      </c>
      <c r="S52" s="12">
        <f t="shared" si="20"/>
        <v>1.5</v>
      </c>
      <c r="T52" s="13">
        <f t="shared" si="21"/>
        <v>0</v>
      </c>
      <c r="U52" s="14">
        <f t="shared" si="22"/>
        <v>6.25</v>
      </c>
      <c r="W52" s="10">
        <f t="shared" si="15"/>
        <v>0</v>
      </c>
      <c r="X52" s="11">
        <f t="shared" si="15"/>
        <v>0</v>
      </c>
      <c r="Y52" s="12">
        <f t="shared" si="16"/>
        <v>53</v>
      </c>
      <c r="Z52" s="13">
        <f t="shared" si="17"/>
        <v>0</v>
      </c>
      <c r="AA52" s="14">
        <f t="shared" si="17"/>
        <v>6.25</v>
      </c>
    </row>
    <row r="53" spans="1:27" ht="12.75">
      <c r="A53" s="41">
        <v>54</v>
      </c>
      <c r="B53" s="71" t="s">
        <v>21</v>
      </c>
      <c r="C53" s="43">
        <v>0</v>
      </c>
      <c r="D53" s="43">
        <v>0</v>
      </c>
      <c r="E53" s="43">
        <v>0</v>
      </c>
      <c r="F53" s="43">
        <v>1</v>
      </c>
      <c r="G53" s="43">
        <v>0</v>
      </c>
      <c r="H53" s="43">
        <v>18.25</v>
      </c>
      <c r="I53" s="43">
        <v>19.25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10">
        <f t="shared" si="18"/>
        <v>0</v>
      </c>
      <c r="R53" s="11">
        <f t="shared" si="19"/>
        <v>0</v>
      </c>
      <c r="S53" s="12">
        <f t="shared" si="20"/>
        <v>1</v>
      </c>
      <c r="T53" s="13">
        <f t="shared" si="21"/>
        <v>0</v>
      </c>
      <c r="U53" s="14">
        <f t="shared" si="22"/>
        <v>18.25</v>
      </c>
      <c r="W53" s="10">
        <f t="shared" si="15"/>
        <v>0</v>
      </c>
      <c r="X53" s="11">
        <f t="shared" si="15"/>
        <v>0</v>
      </c>
      <c r="Y53" s="12">
        <f t="shared" si="16"/>
        <v>54</v>
      </c>
      <c r="Z53" s="13">
        <f t="shared" si="17"/>
        <v>0</v>
      </c>
      <c r="AA53" s="14">
        <f t="shared" si="17"/>
        <v>18.25</v>
      </c>
    </row>
    <row r="54" spans="1:27" ht="12.75">
      <c r="A54" s="41">
        <v>55</v>
      </c>
      <c r="B54" s="71" t="s">
        <v>82</v>
      </c>
      <c r="C54" s="43">
        <v>0</v>
      </c>
      <c r="D54" s="43">
        <v>0</v>
      </c>
      <c r="E54" s="43">
        <v>0</v>
      </c>
      <c r="F54" s="43">
        <v>0</v>
      </c>
      <c r="G54" s="43">
        <v>8</v>
      </c>
      <c r="H54" s="43">
        <v>0</v>
      </c>
      <c r="I54" s="43">
        <v>8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10">
        <f t="shared" si="18"/>
        <v>0</v>
      </c>
      <c r="R54" s="11">
        <f t="shared" si="19"/>
        <v>0</v>
      </c>
      <c r="S54" s="12">
        <f t="shared" si="20"/>
        <v>0</v>
      </c>
      <c r="T54" s="13">
        <f t="shared" si="21"/>
        <v>8</v>
      </c>
      <c r="U54" s="14">
        <f t="shared" si="22"/>
        <v>0</v>
      </c>
      <c r="W54" s="10">
        <f t="shared" si="15"/>
        <v>0</v>
      </c>
      <c r="X54" s="11">
        <f t="shared" si="15"/>
        <v>0</v>
      </c>
      <c r="Y54" s="12">
        <f t="shared" si="16"/>
        <v>55</v>
      </c>
      <c r="Z54" s="13">
        <f t="shared" si="17"/>
        <v>8</v>
      </c>
      <c r="AA54" s="14">
        <f t="shared" si="17"/>
        <v>0</v>
      </c>
    </row>
    <row r="55" spans="1:27" ht="12.75">
      <c r="A55" s="41">
        <v>56</v>
      </c>
      <c r="B55" s="71" t="s">
        <v>34</v>
      </c>
      <c r="C55" s="43">
        <v>0</v>
      </c>
      <c r="D55" s="43">
        <v>0</v>
      </c>
      <c r="E55" s="43">
        <v>0</v>
      </c>
      <c r="F55" s="43">
        <v>0</v>
      </c>
      <c r="G55" s="43">
        <v>27</v>
      </c>
      <c r="H55" s="43">
        <v>0</v>
      </c>
      <c r="I55" s="43">
        <v>27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10">
        <f t="shared" si="18"/>
        <v>0</v>
      </c>
      <c r="R55" s="11">
        <f t="shared" si="19"/>
        <v>0</v>
      </c>
      <c r="S55" s="12">
        <f t="shared" si="20"/>
        <v>0</v>
      </c>
      <c r="T55" s="13">
        <f t="shared" si="21"/>
        <v>27</v>
      </c>
      <c r="U55" s="14">
        <f t="shared" si="22"/>
        <v>0</v>
      </c>
      <c r="W55" s="10">
        <f t="shared" si="15"/>
        <v>0</v>
      </c>
      <c r="X55" s="11">
        <f t="shared" si="15"/>
        <v>0</v>
      </c>
      <c r="Y55" s="12">
        <f t="shared" si="16"/>
        <v>56</v>
      </c>
      <c r="Z55" s="13">
        <f t="shared" si="17"/>
        <v>27</v>
      </c>
      <c r="AA55" s="14">
        <f t="shared" si="17"/>
        <v>0</v>
      </c>
    </row>
    <row r="56" spans="1:27" ht="12.75">
      <c r="A56" s="41">
        <v>57</v>
      </c>
      <c r="B56" s="71" t="s">
        <v>22</v>
      </c>
      <c r="C56" s="43">
        <v>0</v>
      </c>
      <c r="D56" s="43">
        <v>0</v>
      </c>
      <c r="E56" s="43">
        <v>0</v>
      </c>
      <c r="F56" s="43">
        <v>0</v>
      </c>
      <c r="G56" s="43">
        <v>15.5</v>
      </c>
      <c r="H56" s="43">
        <v>0</v>
      </c>
      <c r="I56" s="43">
        <v>15.5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10">
        <f t="shared" si="18"/>
        <v>0</v>
      </c>
      <c r="R56" s="11">
        <f t="shared" si="19"/>
        <v>0</v>
      </c>
      <c r="S56" s="12">
        <f t="shared" si="20"/>
        <v>0</v>
      </c>
      <c r="T56" s="13">
        <f t="shared" si="21"/>
        <v>15.5</v>
      </c>
      <c r="U56" s="14">
        <f t="shared" si="22"/>
        <v>0</v>
      </c>
      <c r="W56" s="10">
        <f t="shared" si="15"/>
        <v>0</v>
      </c>
      <c r="X56" s="11">
        <f t="shared" si="15"/>
        <v>0</v>
      </c>
      <c r="Y56" s="12">
        <f t="shared" si="16"/>
        <v>57</v>
      </c>
      <c r="Z56" s="13">
        <f t="shared" si="17"/>
        <v>15.5</v>
      </c>
      <c r="AA56" s="14">
        <f t="shared" si="17"/>
        <v>0</v>
      </c>
    </row>
    <row r="57" spans="1:27" ht="12.75">
      <c r="A57" s="41">
        <v>58</v>
      </c>
      <c r="B57" s="71" t="s">
        <v>23</v>
      </c>
      <c r="C57" s="43">
        <v>0</v>
      </c>
      <c r="D57" s="43">
        <v>0</v>
      </c>
      <c r="E57" s="43">
        <v>0</v>
      </c>
      <c r="F57" s="43">
        <v>1.34</v>
      </c>
      <c r="G57" s="43">
        <v>2.5</v>
      </c>
      <c r="H57" s="43">
        <v>16.05</v>
      </c>
      <c r="I57" s="43">
        <v>19.89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10">
        <f t="shared" si="18"/>
        <v>0</v>
      </c>
      <c r="R57" s="11">
        <f t="shared" si="19"/>
        <v>0</v>
      </c>
      <c r="S57" s="12">
        <f t="shared" si="20"/>
        <v>1.34</v>
      </c>
      <c r="T57" s="13">
        <f t="shared" si="21"/>
        <v>2.5</v>
      </c>
      <c r="U57" s="14">
        <f t="shared" si="22"/>
        <v>16.05</v>
      </c>
      <c r="W57" s="10">
        <f t="shared" si="15"/>
        <v>0</v>
      </c>
      <c r="X57" s="11">
        <f t="shared" si="15"/>
        <v>0</v>
      </c>
      <c r="Y57" s="12">
        <f t="shared" si="16"/>
        <v>58</v>
      </c>
      <c r="Z57" s="13">
        <f t="shared" si="17"/>
        <v>2.5</v>
      </c>
      <c r="AA57" s="14">
        <f t="shared" si="17"/>
        <v>16.05</v>
      </c>
    </row>
    <row r="58" spans="1:27" ht="12.75">
      <c r="A58" s="41">
        <v>59</v>
      </c>
      <c r="B58" s="71" t="s">
        <v>24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25.5</v>
      </c>
      <c r="I58" s="43">
        <v>25.5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10">
        <f t="shared" si="18"/>
        <v>0</v>
      </c>
      <c r="R58" s="11">
        <f t="shared" si="19"/>
        <v>0</v>
      </c>
      <c r="S58" s="12">
        <f t="shared" si="20"/>
        <v>0</v>
      </c>
      <c r="T58" s="13">
        <f t="shared" si="21"/>
        <v>0</v>
      </c>
      <c r="U58" s="14">
        <f t="shared" si="22"/>
        <v>25.5</v>
      </c>
      <c r="W58" s="10">
        <f t="shared" si="15"/>
        <v>0</v>
      </c>
      <c r="X58" s="11">
        <f t="shared" si="15"/>
        <v>0</v>
      </c>
      <c r="Y58" s="12">
        <f t="shared" si="16"/>
        <v>59</v>
      </c>
      <c r="Z58" s="13">
        <f t="shared" si="17"/>
        <v>0</v>
      </c>
      <c r="AA58" s="14">
        <f t="shared" si="17"/>
        <v>25.5</v>
      </c>
    </row>
    <row r="59" spans="1:27" ht="12.75">
      <c r="A59" s="41">
        <v>60</v>
      </c>
      <c r="B59" s="71" t="s">
        <v>25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22.5</v>
      </c>
      <c r="I59" s="43">
        <v>22.5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10">
        <f t="shared" si="18"/>
        <v>0</v>
      </c>
      <c r="R59" s="11">
        <f t="shared" si="19"/>
        <v>0</v>
      </c>
      <c r="S59" s="12">
        <f t="shared" si="20"/>
        <v>0</v>
      </c>
      <c r="T59" s="13">
        <f t="shared" si="21"/>
        <v>0</v>
      </c>
      <c r="U59" s="14">
        <f t="shared" si="22"/>
        <v>22.5</v>
      </c>
      <c r="W59" s="10">
        <f t="shared" si="15"/>
        <v>0</v>
      </c>
      <c r="X59" s="11">
        <f t="shared" si="15"/>
        <v>0</v>
      </c>
      <c r="Y59" s="12">
        <f t="shared" si="16"/>
        <v>60</v>
      </c>
      <c r="Z59" s="13">
        <f t="shared" si="17"/>
        <v>0</v>
      </c>
      <c r="AA59" s="14">
        <f t="shared" si="17"/>
        <v>22.5</v>
      </c>
    </row>
    <row r="60" spans="1:27" ht="12.75">
      <c r="A60" s="41">
        <v>61</v>
      </c>
      <c r="B60" s="71" t="s">
        <v>26</v>
      </c>
      <c r="C60" s="43">
        <v>0</v>
      </c>
      <c r="D60" s="43">
        <v>0</v>
      </c>
      <c r="E60" s="43">
        <v>0</v>
      </c>
      <c r="F60" s="43">
        <v>0</v>
      </c>
      <c r="G60" s="43">
        <v>56</v>
      </c>
      <c r="H60" s="43">
        <v>0</v>
      </c>
      <c r="I60" s="43">
        <v>56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10">
        <f t="shared" si="18"/>
        <v>0</v>
      </c>
      <c r="R60" s="11">
        <f t="shared" si="19"/>
        <v>0</v>
      </c>
      <c r="S60" s="12">
        <f t="shared" si="20"/>
        <v>0</v>
      </c>
      <c r="T60" s="13">
        <f t="shared" si="21"/>
        <v>56</v>
      </c>
      <c r="U60" s="14">
        <f t="shared" si="22"/>
        <v>0</v>
      </c>
      <c r="W60" s="10">
        <f t="shared" si="15"/>
        <v>0</v>
      </c>
      <c r="X60" s="11">
        <f t="shared" si="15"/>
        <v>0</v>
      </c>
      <c r="Y60" s="12">
        <f t="shared" si="16"/>
        <v>61</v>
      </c>
      <c r="Z60" s="13">
        <f t="shared" si="17"/>
        <v>56</v>
      </c>
      <c r="AA60" s="14">
        <f t="shared" si="17"/>
        <v>0</v>
      </c>
    </row>
    <row r="61" spans="1:27" ht="12.75">
      <c r="A61" s="41">
        <v>62</v>
      </c>
      <c r="B61" s="71" t="s">
        <v>27</v>
      </c>
      <c r="C61" s="43">
        <v>0</v>
      </c>
      <c r="D61" s="43">
        <v>0</v>
      </c>
      <c r="E61" s="43">
        <v>0</v>
      </c>
      <c r="F61" s="43">
        <v>0</v>
      </c>
      <c r="G61" s="43">
        <v>23.25</v>
      </c>
      <c r="H61" s="43">
        <v>0</v>
      </c>
      <c r="I61" s="43">
        <v>23.25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10">
        <f t="shared" si="18"/>
        <v>0</v>
      </c>
      <c r="R61" s="11">
        <f t="shared" si="19"/>
        <v>0</v>
      </c>
      <c r="S61" s="12">
        <f t="shared" si="20"/>
        <v>0</v>
      </c>
      <c r="T61" s="13">
        <f t="shared" si="21"/>
        <v>23.25</v>
      </c>
      <c r="U61" s="14">
        <f t="shared" si="22"/>
        <v>0</v>
      </c>
      <c r="W61" s="10">
        <f t="shared" si="15"/>
        <v>0</v>
      </c>
      <c r="X61" s="11">
        <f t="shared" si="15"/>
        <v>0</v>
      </c>
      <c r="Y61" s="12">
        <f t="shared" si="16"/>
        <v>62</v>
      </c>
      <c r="Z61" s="13">
        <f t="shared" si="17"/>
        <v>23.25</v>
      </c>
      <c r="AA61" s="14">
        <f t="shared" si="17"/>
        <v>0</v>
      </c>
    </row>
    <row r="62" spans="1:27" ht="12.75">
      <c r="A62" s="41">
        <v>63</v>
      </c>
      <c r="B62" s="71" t="s">
        <v>28</v>
      </c>
      <c r="C62" s="43">
        <v>0</v>
      </c>
      <c r="D62" s="43">
        <v>0</v>
      </c>
      <c r="E62" s="43">
        <v>0</v>
      </c>
      <c r="F62" s="43">
        <v>0</v>
      </c>
      <c r="G62" s="43">
        <v>20.25</v>
      </c>
      <c r="H62" s="43">
        <v>0</v>
      </c>
      <c r="I62" s="43">
        <v>20.25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10">
        <f t="shared" si="18"/>
        <v>0</v>
      </c>
      <c r="R62" s="11">
        <f t="shared" si="19"/>
        <v>0</v>
      </c>
      <c r="S62" s="12">
        <f t="shared" si="20"/>
        <v>0</v>
      </c>
      <c r="T62" s="13">
        <f t="shared" si="21"/>
        <v>20.25</v>
      </c>
      <c r="U62" s="14">
        <f t="shared" si="22"/>
        <v>0</v>
      </c>
      <c r="W62" s="10">
        <f t="shared" si="15"/>
        <v>0</v>
      </c>
      <c r="X62" s="11">
        <f t="shared" si="15"/>
        <v>0</v>
      </c>
      <c r="Y62" s="12">
        <f t="shared" si="16"/>
        <v>63</v>
      </c>
      <c r="Z62" s="13">
        <f t="shared" si="17"/>
        <v>20.25</v>
      </c>
      <c r="AA62" s="14">
        <f t="shared" si="17"/>
        <v>0</v>
      </c>
    </row>
    <row r="63" spans="1:27" ht="12.75">
      <c r="A63" s="41">
        <v>64</v>
      </c>
      <c r="B63" s="71" t="s">
        <v>29</v>
      </c>
      <c r="C63" s="43">
        <v>0</v>
      </c>
      <c r="D63" s="43">
        <v>0</v>
      </c>
      <c r="E63" s="43">
        <v>0</v>
      </c>
      <c r="F63" s="43">
        <v>0.5</v>
      </c>
      <c r="G63" s="43">
        <v>33.5</v>
      </c>
      <c r="H63" s="43">
        <v>0</v>
      </c>
      <c r="I63" s="43">
        <v>34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10">
        <f t="shared" si="18"/>
        <v>0</v>
      </c>
      <c r="R63" s="11">
        <f t="shared" si="19"/>
        <v>0</v>
      </c>
      <c r="S63" s="12">
        <f t="shared" si="20"/>
        <v>0.5</v>
      </c>
      <c r="T63" s="13">
        <f t="shared" si="21"/>
        <v>33.5</v>
      </c>
      <c r="U63" s="14">
        <f t="shared" si="22"/>
        <v>0</v>
      </c>
      <c r="W63" s="10">
        <f t="shared" si="15"/>
        <v>0</v>
      </c>
      <c r="X63" s="11">
        <f t="shared" si="15"/>
        <v>0</v>
      </c>
      <c r="Y63" s="12">
        <f t="shared" si="16"/>
        <v>64</v>
      </c>
      <c r="Z63" s="13">
        <f t="shared" si="17"/>
        <v>33.5</v>
      </c>
      <c r="AA63" s="14">
        <f t="shared" si="17"/>
        <v>0</v>
      </c>
    </row>
    <row r="64" spans="1:27" ht="13.5" thickBot="1">
      <c r="A64" s="9">
        <v>65</v>
      </c>
      <c r="B64" s="72" t="s">
        <v>30</v>
      </c>
      <c r="C64" s="46">
        <v>0</v>
      </c>
      <c r="D64" s="46">
        <v>0</v>
      </c>
      <c r="E64" s="46">
        <v>0</v>
      </c>
      <c r="F64" s="46">
        <v>39.5</v>
      </c>
      <c r="G64" s="46">
        <v>0</v>
      </c>
      <c r="H64" s="46">
        <v>0</v>
      </c>
      <c r="I64" s="46">
        <v>39.5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10">
        <f t="shared" si="18"/>
        <v>0</v>
      </c>
      <c r="R64" s="11">
        <f t="shared" si="19"/>
        <v>0</v>
      </c>
      <c r="S64" s="12">
        <f t="shared" si="20"/>
        <v>39.5</v>
      </c>
      <c r="T64" s="13">
        <f t="shared" si="21"/>
        <v>0</v>
      </c>
      <c r="U64" s="14">
        <f>H64+1/3*O64</f>
        <v>0</v>
      </c>
      <c r="W64" s="10">
        <f t="shared" si="15"/>
        <v>0</v>
      </c>
      <c r="X64" s="11">
        <f t="shared" si="15"/>
        <v>0</v>
      </c>
      <c r="Y64" s="12">
        <f t="shared" si="16"/>
        <v>65</v>
      </c>
      <c r="Z64" s="13">
        <f t="shared" si="17"/>
        <v>0</v>
      </c>
      <c r="AA64" s="14">
        <f t="shared" si="17"/>
        <v>0</v>
      </c>
    </row>
    <row r="67" spans="23:27" ht="12.75">
      <c r="W67" s="92"/>
      <c r="X67" s="94"/>
      <c r="Y67" s="94"/>
      <c r="Z67" s="94"/>
      <c r="AA67" s="94"/>
    </row>
    <row r="68" spans="23:27" ht="12.75">
      <c r="W68" s="92"/>
      <c r="X68" s="94"/>
      <c r="Y68" s="94"/>
      <c r="Z68" s="94"/>
      <c r="AA68" s="94"/>
    </row>
    <row r="69" spans="23:27" ht="12.75">
      <c r="W69" s="92"/>
      <c r="X69" s="94"/>
      <c r="Y69" s="94"/>
      <c r="Z69" s="94"/>
      <c r="AA69" s="94"/>
    </row>
    <row r="70" spans="23:27" ht="12.75">
      <c r="W70" s="92"/>
      <c r="X70" s="94"/>
      <c r="Y70" s="94"/>
      <c r="Z70" s="94"/>
      <c r="AA70" s="94"/>
    </row>
    <row r="71" spans="23:27" ht="12.75">
      <c r="W71" s="92"/>
      <c r="X71" s="94"/>
      <c r="Y71" s="94"/>
      <c r="Z71" s="94"/>
      <c r="AA71" s="94"/>
    </row>
    <row r="72" spans="23:27" ht="12.75">
      <c r="W72" s="92"/>
      <c r="X72" s="94"/>
      <c r="Y72" s="94"/>
      <c r="Z72" s="94"/>
      <c r="AA72" s="94"/>
    </row>
    <row r="73" spans="23:27" ht="12.75">
      <c r="W73" s="92"/>
      <c r="X73" s="94"/>
      <c r="Y73" s="94"/>
      <c r="Z73" s="94"/>
      <c r="AA73" s="94"/>
    </row>
  </sheetData>
  <sheetProtection/>
  <mergeCells count="87">
    <mergeCell ref="A3:J3"/>
    <mergeCell ref="A5:A7"/>
    <mergeCell ref="B5:B7"/>
    <mergeCell ref="C5:I5"/>
    <mergeCell ref="J5:P5"/>
    <mergeCell ref="C6:C7"/>
    <mergeCell ref="D6:D7"/>
    <mergeCell ref="E6:E7"/>
    <mergeCell ref="J6:J7"/>
    <mergeCell ref="K6:K7"/>
    <mergeCell ref="B22:J22"/>
    <mergeCell ref="A43:J43"/>
    <mergeCell ref="F6:F7"/>
    <mergeCell ref="G6:G7"/>
    <mergeCell ref="H6:H7"/>
    <mergeCell ref="I6:I7"/>
    <mergeCell ref="A23:A25"/>
    <mergeCell ref="B23:B25"/>
    <mergeCell ref="C23:I23"/>
    <mergeCell ref="J23:P23"/>
    <mergeCell ref="L6:L7"/>
    <mergeCell ref="M6:M7"/>
    <mergeCell ref="N6:N7"/>
    <mergeCell ref="O6:O7"/>
    <mergeCell ref="T6:T7"/>
    <mergeCell ref="U6:U7"/>
    <mergeCell ref="P6:P7"/>
    <mergeCell ref="Q6:Q7"/>
    <mergeCell ref="R6:R7"/>
    <mergeCell ref="S6:S7"/>
    <mergeCell ref="L24:L25"/>
    <mergeCell ref="M24:M25"/>
    <mergeCell ref="N24:N25"/>
    <mergeCell ref="P24:P25"/>
    <mergeCell ref="C24:C25"/>
    <mergeCell ref="D24:D25"/>
    <mergeCell ref="E24:E25"/>
    <mergeCell ref="F24:F25"/>
    <mergeCell ref="Q24:Q25"/>
    <mergeCell ref="R24:R25"/>
    <mergeCell ref="S24:S25"/>
    <mergeCell ref="U24:U25"/>
    <mergeCell ref="G24:G25"/>
    <mergeCell ref="H24:H25"/>
    <mergeCell ref="T24:T25"/>
    <mergeCell ref="I24:I25"/>
    <mergeCell ref="J24:J25"/>
    <mergeCell ref="K24:K25"/>
    <mergeCell ref="I45:I46"/>
    <mergeCell ref="J45:J46"/>
    <mergeCell ref="K45:K46"/>
    <mergeCell ref="L45:L46"/>
    <mergeCell ref="A44:A46"/>
    <mergeCell ref="B44:B46"/>
    <mergeCell ref="G45:G46"/>
    <mergeCell ref="H45:H46"/>
    <mergeCell ref="F45:F46"/>
    <mergeCell ref="O24:O25"/>
    <mergeCell ref="U45:U46"/>
    <mergeCell ref="C44:I44"/>
    <mergeCell ref="J44:P44"/>
    <mergeCell ref="C45:C46"/>
    <mergeCell ref="D45:D46"/>
    <mergeCell ref="E45:E46"/>
    <mergeCell ref="T45:T46"/>
    <mergeCell ref="P45:P46"/>
    <mergeCell ref="Q45:Q46"/>
    <mergeCell ref="R45:R46"/>
    <mergeCell ref="S45:S46"/>
    <mergeCell ref="AA6:AA7"/>
    <mergeCell ref="W24:W25"/>
    <mergeCell ref="X24:X25"/>
    <mergeCell ref="Y24:Y25"/>
    <mergeCell ref="Z24:Z25"/>
    <mergeCell ref="AA24:AA25"/>
    <mergeCell ref="W6:W7"/>
    <mergeCell ref="X6:X7"/>
    <mergeCell ref="Y6:Y7"/>
    <mergeCell ref="Z6:Z7"/>
    <mergeCell ref="M45:M46"/>
    <mergeCell ref="N45:N46"/>
    <mergeCell ref="O45:O46"/>
    <mergeCell ref="AA45:AA46"/>
    <mergeCell ref="W45:W46"/>
    <mergeCell ref="X45:X46"/>
    <mergeCell ref="Y45:Y46"/>
    <mergeCell ref="Z45:Z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F73"/>
  <sheetViews>
    <sheetView zoomScalePageLayoutView="0" workbookViewId="0" topLeftCell="A1">
      <pane xSplit="2" ySplit="1" topLeftCell="U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D8" sqref="AD8"/>
    </sheetView>
  </sheetViews>
  <sheetFormatPr defaultColWidth="9.140625" defaultRowHeight="12.75"/>
  <cols>
    <col min="1" max="1" width="5.28125" style="2" customWidth="1"/>
    <col min="2" max="2" width="51.00390625" style="2" customWidth="1"/>
    <col min="3" max="3" width="5.421875" style="2" customWidth="1"/>
    <col min="4" max="4" width="5.8515625" style="2" customWidth="1"/>
    <col min="5" max="5" width="5.7109375" style="2" customWidth="1"/>
    <col min="6" max="7" width="5.8515625" style="2" customWidth="1"/>
    <col min="8" max="8" width="6.421875" style="2" customWidth="1"/>
    <col min="9" max="9" width="5.8515625" style="2" customWidth="1"/>
    <col min="10" max="20" width="9.140625" style="2" customWidth="1"/>
    <col min="21" max="21" width="10.57421875" style="2" bestFit="1" customWidth="1"/>
    <col min="22" max="22" width="9.57421875" style="2" bestFit="1" customWidth="1"/>
    <col min="23" max="26" width="9.140625" style="2" customWidth="1"/>
    <col min="27" max="27" width="10.57421875" style="2" bestFit="1" customWidth="1"/>
    <col min="28" max="28" width="9.57421875" style="2" bestFit="1" customWidth="1"/>
    <col min="29" max="16384" width="9.140625" style="2" customWidth="1"/>
  </cols>
  <sheetData>
    <row r="3" spans="1:12" ht="12.75">
      <c r="A3" s="220" t="s">
        <v>99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30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U4" s="2" t="s">
        <v>79</v>
      </c>
      <c r="X4" s="20">
        <v>2005</v>
      </c>
      <c r="AA4" s="2" t="s">
        <v>108</v>
      </c>
      <c r="AD4" s="20">
        <v>2005</v>
      </c>
    </row>
    <row r="5" spans="1:20" ht="13.5" thickBot="1">
      <c r="A5" s="221" t="s">
        <v>61</v>
      </c>
      <c r="B5" s="224" t="s">
        <v>62</v>
      </c>
      <c r="C5" s="176" t="s">
        <v>63</v>
      </c>
      <c r="D5" s="180"/>
      <c r="E5" s="180"/>
      <c r="F5" s="180"/>
      <c r="G5" s="180"/>
      <c r="H5" s="180"/>
      <c r="I5" s="180"/>
      <c r="J5" s="180"/>
      <c r="K5" s="181"/>
      <c r="L5" s="176" t="s">
        <v>64</v>
      </c>
      <c r="M5" s="180"/>
      <c r="N5" s="180"/>
      <c r="O5" s="180"/>
      <c r="P5" s="180"/>
      <c r="Q5" s="180"/>
      <c r="R5" s="180"/>
      <c r="S5" s="180"/>
      <c r="T5" s="181"/>
    </row>
    <row r="6" spans="1:31" ht="32.25" customHeight="1">
      <c r="A6" s="222"/>
      <c r="B6" s="225"/>
      <c r="C6" s="211" t="s">
        <v>35</v>
      </c>
      <c r="D6" s="211" t="s">
        <v>38</v>
      </c>
      <c r="E6" s="211" t="s">
        <v>36</v>
      </c>
      <c r="F6" s="227" t="s">
        <v>39</v>
      </c>
      <c r="G6" s="232" t="s">
        <v>95</v>
      </c>
      <c r="H6" s="232" t="s">
        <v>97</v>
      </c>
      <c r="I6" s="232" t="s">
        <v>92</v>
      </c>
      <c r="J6" s="211" t="s">
        <v>37</v>
      </c>
      <c r="K6" s="211" t="s">
        <v>2</v>
      </c>
      <c r="L6" s="211" t="s">
        <v>35</v>
      </c>
      <c r="M6" s="211" t="s">
        <v>38</v>
      </c>
      <c r="N6" s="211" t="s">
        <v>36</v>
      </c>
      <c r="O6" s="232" t="s">
        <v>39</v>
      </c>
      <c r="P6" s="232" t="s">
        <v>95</v>
      </c>
      <c r="Q6" s="232" t="s">
        <v>97</v>
      </c>
      <c r="R6" s="232" t="s">
        <v>92</v>
      </c>
      <c r="S6" s="211" t="s">
        <v>37</v>
      </c>
      <c r="T6" s="214" t="s">
        <v>2</v>
      </c>
      <c r="U6" s="209" t="s">
        <v>35</v>
      </c>
      <c r="V6" s="199" t="s">
        <v>38</v>
      </c>
      <c r="W6" s="201" t="s">
        <v>36</v>
      </c>
      <c r="X6" s="191" t="s">
        <v>39</v>
      </c>
      <c r="Y6" s="193" t="s">
        <v>37</v>
      </c>
      <c r="AA6" s="209" t="s">
        <v>35</v>
      </c>
      <c r="AB6" s="199" t="s">
        <v>38</v>
      </c>
      <c r="AC6" s="201" t="s">
        <v>36</v>
      </c>
      <c r="AD6" s="191" t="s">
        <v>39</v>
      </c>
      <c r="AE6" s="193" t="s">
        <v>37</v>
      </c>
    </row>
    <row r="7" spans="1:31" ht="16.5" customHeight="1" thickBot="1">
      <c r="A7" s="223"/>
      <c r="B7" s="226"/>
      <c r="C7" s="211"/>
      <c r="D7" s="211"/>
      <c r="E7" s="211"/>
      <c r="F7" s="227"/>
      <c r="G7" s="234"/>
      <c r="H7" s="234"/>
      <c r="I7" s="234"/>
      <c r="J7" s="211"/>
      <c r="K7" s="211"/>
      <c r="L7" s="211"/>
      <c r="M7" s="211"/>
      <c r="N7" s="211"/>
      <c r="O7" s="234"/>
      <c r="P7" s="234"/>
      <c r="Q7" s="234"/>
      <c r="R7" s="234"/>
      <c r="S7" s="211"/>
      <c r="T7" s="214"/>
      <c r="U7" s="215"/>
      <c r="V7" s="216"/>
      <c r="W7" s="217"/>
      <c r="X7" s="212"/>
      <c r="Y7" s="213"/>
      <c r="AA7" s="215"/>
      <c r="AB7" s="216"/>
      <c r="AC7" s="217"/>
      <c r="AD7" s="212"/>
      <c r="AE7" s="213"/>
    </row>
    <row r="8" spans="1:32" ht="12.75">
      <c r="A8" s="3">
        <v>1</v>
      </c>
      <c r="B8" s="23" t="s">
        <v>65</v>
      </c>
      <c r="C8" s="82">
        <v>0</v>
      </c>
      <c r="D8" s="83">
        <v>0</v>
      </c>
      <c r="E8" s="83">
        <v>1.5</v>
      </c>
      <c r="F8" s="83">
        <v>5.5</v>
      </c>
      <c r="G8" s="83">
        <v>1</v>
      </c>
      <c r="H8" s="83">
        <v>1.5</v>
      </c>
      <c r="I8" s="83">
        <v>3</v>
      </c>
      <c r="J8" s="83">
        <v>0</v>
      </c>
      <c r="K8" s="84">
        <v>7</v>
      </c>
      <c r="L8" s="82">
        <v>8.3</v>
      </c>
      <c r="M8" s="83">
        <v>14.64</v>
      </c>
      <c r="N8" s="83">
        <v>20.44</v>
      </c>
      <c r="O8" s="83">
        <v>378.89</v>
      </c>
      <c r="P8" s="83">
        <v>371.14</v>
      </c>
      <c r="Q8" s="83">
        <v>1.5</v>
      </c>
      <c r="R8" s="83">
        <v>6.25</v>
      </c>
      <c r="S8" s="83">
        <v>0.5</v>
      </c>
      <c r="T8" s="84">
        <v>422.77</v>
      </c>
      <c r="U8" s="27">
        <f>C8+L8</f>
        <v>8.3</v>
      </c>
      <c r="V8" s="11">
        <f aca="true" t="shared" si="0" ref="V8:V21">D8+1/3*M8</f>
        <v>4.88</v>
      </c>
      <c r="W8" s="12">
        <f aca="true" t="shared" si="1" ref="W8:W21">E8+1/3*N8</f>
        <v>8.313333333333333</v>
      </c>
      <c r="X8" s="13">
        <f>F8+1/3*O8</f>
        <v>131.79666666666665</v>
      </c>
      <c r="Y8" s="14">
        <f aca="true" t="shared" si="2" ref="Y8:Y21">J8+1/3*S8</f>
        <v>0.16666666666666666</v>
      </c>
      <c r="AA8" s="27">
        <f>C8+L8</f>
        <v>8.3</v>
      </c>
      <c r="AB8" s="11">
        <f>D8+M8</f>
        <v>14.64</v>
      </c>
      <c r="AC8" s="12">
        <f>E8+N8</f>
        <v>21.94</v>
      </c>
      <c r="AD8" s="13">
        <f>F8+O8</f>
        <v>384.39</v>
      </c>
      <c r="AE8" s="14">
        <f>J8+S8</f>
        <v>0.5</v>
      </c>
      <c r="AF8" s="131">
        <f>SUM(AA8:AE8)</f>
        <v>429.77</v>
      </c>
    </row>
    <row r="9" spans="1:32" ht="12.75">
      <c r="A9" s="4">
        <v>2</v>
      </c>
      <c r="B9" s="28" t="s">
        <v>66</v>
      </c>
      <c r="C9" s="85">
        <v>1</v>
      </c>
      <c r="D9" s="86">
        <v>4.5</v>
      </c>
      <c r="E9" s="86">
        <v>15.25</v>
      </c>
      <c r="F9" s="86">
        <v>2.5</v>
      </c>
      <c r="G9" s="86">
        <v>0</v>
      </c>
      <c r="H9" s="86">
        <v>0.5</v>
      </c>
      <c r="I9" s="86">
        <v>2</v>
      </c>
      <c r="J9" s="86">
        <v>46.5</v>
      </c>
      <c r="K9" s="87">
        <v>69.75</v>
      </c>
      <c r="L9" s="85">
        <v>23.75</v>
      </c>
      <c r="M9" s="86">
        <v>131.5</v>
      </c>
      <c r="N9" s="86">
        <v>101.75</v>
      </c>
      <c r="O9" s="86">
        <v>5.5</v>
      </c>
      <c r="P9" s="86">
        <v>0</v>
      </c>
      <c r="Q9" s="86">
        <v>0</v>
      </c>
      <c r="R9" s="86">
        <v>5.5</v>
      </c>
      <c r="S9" s="86">
        <v>388.5</v>
      </c>
      <c r="T9" s="87">
        <v>651</v>
      </c>
      <c r="U9" s="27">
        <f aca="true" t="shared" si="3" ref="U9:U21">C9+1/3*L9</f>
        <v>8.916666666666666</v>
      </c>
      <c r="V9" s="11">
        <f t="shared" si="0"/>
        <v>48.33333333333333</v>
      </c>
      <c r="W9" s="12">
        <f t="shared" si="1"/>
        <v>49.166666666666664</v>
      </c>
      <c r="X9" s="13">
        <f aca="true" t="shared" si="4" ref="X9:X21">F9+1/3*O9</f>
        <v>4.333333333333333</v>
      </c>
      <c r="Y9" s="14">
        <f t="shared" si="2"/>
        <v>176</v>
      </c>
      <c r="AA9" s="27">
        <f aca="true" t="shared" si="5" ref="AA9:AA21">C9+L9</f>
        <v>24.75</v>
      </c>
      <c r="AB9" s="11">
        <f aca="true" t="shared" si="6" ref="AB9:AB21">D9+M9</f>
        <v>136</v>
      </c>
      <c r="AC9" s="12">
        <f aca="true" t="shared" si="7" ref="AC9:AC21">E9+N9</f>
        <v>117</v>
      </c>
      <c r="AD9" s="13">
        <f aca="true" t="shared" si="8" ref="AD9:AD21">F9+O9</f>
        <v>8</v>
      </c>
      <c r="AE9" s="14">
        <f aca="true" t="shared" si="9" ref="AE9:AE21">J9+S9</f>
        <v>435</v>
      </c>
      <c r="AF9" s="131">
        <f aca="true" t="shared" si="10" ref="AF9:AF21">SUM(AA9:AE9)</f>
        <v>720.75</v>
      </c>
    </row>
    <row r="10" spans="1:32" ht="12.75">
      <c r="A10" s="4">
        <v>3</v>
      </c>
      <c r="B10" s="28" t="s">
        <v>67</v>
      </c>
      <c r="C10" s="85">
        <v>12</v>
      </c>
      <c r="D10" s="86">
        <v>1</v>
      </c>
      <c r="E10" s="86">
        <v>1</v>
      </c>
      <c r="F10" s="86">
        <v>10</v>
      </c>
      <c r="G10" s="86">
        <v>0</v>
      </c>
      <c r="H10" s="86">
        <v>0</v>
      </c>
      <c r="I10" s="86">
        <v>10</v>
      </c>
      <c r="J10" s="86">
        <v>3.55</v>
      </c>
      <c r="K10" s="87">
        <v>27.55</v>
      </c>
      <c r="L10" s="85">
        <v>87.55</v>
      </c>
      <c r="M10" s="86">
        <v>120.55</v>
      </c>
      <c r="N10" s="86">
        <v>18.9</v>
      </c>
      <c r="O10" s="86">
        <v>25.25</v>
      </c>
      <c r="P10" s="86">
        <v>14.35</v>
      </c>
      <c r="Q10" s="86">
        <v>1</v>
      </c>
      <c r="R10" s="86">
        <v>9.9</v>
      </c>
      <c r="S10" s="86">
        <v>54.6</v>
      </c>
      <c r="T10" s="87">
        <v>306.85</v>
      </c>
      <c r="U10" s="27">
        <f t="shared" si="3"/>
        <v>41.18333333333333</v>
      </c>
      <c r="V10" s="11">
        <f t="shared" si="0"/>
        <v>41.18333333333333</v>
      </c>
      <c r="W10" s="12">
        <f t="shared" si="1"/>
        <v>7.299999999999999</v>
      </c>
      <c r="X10" s="13">
        <f t="shared" si="4"/>
        <v>18.416666666666664</v>
      </c>
      <c r="Y10" s="14">
        <f t="shared" si="2"/>
        <v>21.75</v>
      </c>
      <c r="AA10" s="27">
        <f t="shared" si="5"/>
        <v>99.55</v>
      </c>
      <c r="AB10" s="11">
        <f t="shared" si="6"/>
        <v>121.55</v>
      </c>
      <c r="AC10" s="12">
        <f t="shared" si="7"/>
        <v>19.9</v>
      </c>
      <c r="AD10" s="13">
        <f t="shared" si="8"/>
        <v>35.25</v>
      </c>
      <c r="AE10" s="14">
        <f t="shared" si="9"/>
        <v>58.15</v>
      </c>
      <c r="AF10" s="131">
        <f t="shared" si="10"/>
        <v>334.4</v>
      </c>
    </row>
    <row r="11" spans="1:32" ht="12.75">
      <c r="A11" s="4">
        <v>4</v>
      </c>
      <c r="B11" s="28" t="s">
        <v>68</v>
      </c>
      <c r="C11" s="85">
        <v>0</v>
      </c>
      <c r="D11" s="86">
        <v>4.75</v>
      </c>
      <c r="E11" s="86">
        <v>0</v>
      </c>
      <c r="F11" s="86">
        <v>7.5</v>
      </c>
      <c r="G11" s="86">
        <v>0</v>
      </c>
      <c r="H11" s="86">
        <v>0</v>
      </c>
      <c r="I11" s="86">
        <v>7.5</v>
      </c>
      <c r="J11" s="86">
        <v>0</v>
      </c>
      <c r="K11" s="87">
        <v>12.25</v>
      </c>
      <c r="L11" s="85">
        <v>4.75</v>
      </c>
      <c r="M11" s="86">
        <v>65.7</v>
      </c>
      <c r="N11" s="86">
        <v>0</v>
      </c>
      <c r="O11" s="86">
        <v>36.7</v>
      </c>
      <c r="P11" s="86">
        <v>0</v>
      </c>
      <c r="Q11" s="86">
        <v>0</v>
      </c>
      <c r="R11" s="86">
        <v>36.7</v>
      </c>
      <c r="S11" s="86">
        <v>0</v>
      </c>
      <c r="T11" s="87">
        <v>107.2</v>
      </c>
      <c r="U11" s="27">
        <f t="shared" si="3"/>
        <v>1.5833333333333333</v>
      </c>
      <c r="V11" s="11">
        <f t="shared" si="0"/>
        <v>26.65</v>
      </c>
      <c r="W11" s="12">
        <f t="shared" si="1"/>
        <v>0</v>
      </c>
      <c r="X11" s="13">
        <f t="shared" si="4"/>
        <v>19.733333333333334</v>
      </c>
      <c r="Y11" s="14">
        <f t="shared" si="2"/>
        <v>0</v>
      </c>
      <c r="AA11" s="27">
        <f t="shared" si="5"/>
        <v>4.75</v>
      </c>
      <c r="AB11" s="11">
        <f t="shared" si="6"/>
        <v>70.45</v>
      </c>
      <c r="AC11" s="12">
        <f t="shared" si="7"/>
        <v>0</v>
      </c>
      <c r="AD11" s="13">
        <f t="shared" si="8"/>
        <v>44.2</v>
      </c>
      <c r="AE11" s="14">
        <f t="shared" si="9"/>
        <v>0</v>
      </c>
      <c r="AF11" s="131">
        <f t="shared" si="10"/>
        <v>119.4</v>
      </c>
    </row>
    <row r="12" spans="1:32" ht="12.75">
      <c r="A12" s="4">
        <v>5</v>
      </c>
      <c r="B12" s="28" t="s">
        <v>69</v>
      </c>
      <c r="C12" s="85">
        <v>5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7">
        <v>5</v>
      </c>
      <c r="L12" s="85">
        <v>16.39</v>
      </c>
      <c r="M12" s="86">
        <v>0.22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>
        <v>16.61</v>
      </c>
      <c r="U12" s="27">
        <f t="shared" si="3"/>
        <v>10.463333333333333</v>
      </c>
      <c r="V12" s="11">
        <f t="shared" si="0"/>
        <v>0.07333333333333333</v>
      </c>
      <c r="W12" s="12">
        <f t="shared" si="1"/>
        <v>0</v>
      </c>
      <c r="X12" s="13">
        <f t="shared" si="4"/>
        <v>0</v>
      </c>
      <c r="Y12" s="14">
        <f t="shared" si="2"/>
        <v>0</v>
      </c>
      <c r="AA12" s="27">
        <f t="shared" si="5"/>
        <v>21.39</v>
      </c>
      <c r="AB12" s="11">
        <f t="shared" si="6"/>
        <v>0.22</v>
      </c>
      <c r="AC12" s="12">
        <f t="shared" si="7"/>
        <v>0</v>
      </c>
      <c r="AD12" s="13">
        <f t="shared" si="8"/>
        <v>0</v>
      </c>
      <c r="AE12" s="14">
        <f t="shared" si="9"/>
        <v>0</v>
      </c>
      <c r="AF12" s="131">
        <f t="shared" si="10"/>
        <v>21.61</v>
      </c>
    </row>
    <row r="13" spans="1:32" ht="12.75">
      <c r="A13" s="4">
        <v>6</v>
      </c>
      <c r="B13" s="28" t="s">
        <v>72</v>
      </c>
      <c r="C13" s="85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7">
        <v>0</v>
      </c>
      <c r="L13" s="85">
        <v>28</v>
      </c>
      <c r="M13" s="86">
        <v>165.75</v>
      </c>
      <c r="N13" s="86">
        <v>7</v>
      </c>
      <c r="O13" s="86">
        <v>14.25</v>
      </c>
      <c r="P13" s="86">
        <v>10</v>
      </c>
      <c r="Q13" s="86">
        <v>0</v>
      </c>
      <c r="R13" s="86">
        <v>4.25</v>
      </c>
      <c r="S13" s="86">
        <v>8.25</v>
      </c>
      <c r="T13" s="87">
        <v>234.75</v>
      </c>
      <c r="U13" s="27">
        <f t="shared" si="3"/>
        <v>9.333333333333332</v>
      </c>
      <c r="V13" s="11">
        <f t="shared" si="0"/>
        <v>55.25</v>
      </c>
      <c r="W13" s="12">
        <f t="shared" si="1"/>
        <v>2.333333333333333</v>
      </c>
      <c r="X13" s="13">
        <f t="shared" si="4"/>
        <v>4.75</v>
      </c>
      <c r="Y13" s="14">
        <f t="shared" si="2"/>
        <v>2.75</v>
      </c>
      <c r="AA13" s="27">
        <f t="shared" si="5"/>
        <v>28</v>
      </c>
      <c r="AB13" s="11">
        <f t="shared" si="6"/>
        <v>165.75</v>
      </c>
      <c r="AC13" s="12">
        <f t="shared" si="7"/>
        <v>7</v>
      </c>
      <c r="AD13" s="13">
        <f t="shared" si="8"/>
        <v>14.25</v>
      </c>
      <c r="AE13" s="14">
        <f t="shared" si="9"/>
        <v>8.25</v>
      </c>
      <c r="AF13" s="131">
        <f t="shared" si="10"/>
        <v>223.25</v>
      </c>
    </row>
    <row r="14" spans="1:32" ht="12.75">
      <c r="A14" s="4">
        <v>7</v>
      </c>
      <c r="B14" s="28" t="s">
        <v>70</v>
      </c>
      <c r="C14" s="85">
        <v>0</v>
      </c>
      <c r="D14" s="86">
        <v>0</v>
      </c>
      <c r="E14" s="86">
        <v>0</v>
      </c>
      <c r="F14" s="86">
        <v>9.25</v>
      </c>
      <c r="G14" s="86">
        <v>0</v>
      </c>
      <c r="H14" s="86">
        <v>9.25</v>
      </c>
      <c r="I14" s="86">
        <v>0</v>
      </c>
      <c r="J14" s="86">
        <v>0</v>
      </c>
      <c r="K14" s="87">
        <v>9.25</v>
      </c>
      <c r="L14" s="85">
        <v>0.66</v>
      </c>
      <c r="M14" s="86">
        <v>0.33</v>
      </c>
      <c r="N14" s="86">
        <v>0.66</v>
      </c>
      <c r="O14" s="86">
        <v>26.4</v>
      </c>
      <c r="P14" s="86">
        <v>0</v>
      </c>
      <c r="Q14" s="86">
        <v>26.4</v>
      </c>
      <c r="R14" s="86">
        <v>0</v>
      </c>
      <c r="S14" s="86">
        <v>0.99</v>
      </c>
      <c r="T14" s="87">
        <v>29.04</v>
      </c>
      <c r="U14" s="27">
        <f t="shared" si="3"/>
        <v>0.22</v>
      </c>
      <c r="V14" s="11">
        <f t="shared" si="0"/>
        <v>0.11</v>
      </c>
      <c r="W14" s="12">
        <f t="shared" si="1"/>
        <v>0.22</v>
      </c>
      <c r="X14" s="13">
        <f t="shared" si="4"/>
        <v>18.049999999999997</v>
      </c>
      <c r="Y14" s="14">
        <f t="shared" si="2"/>
        <v>0.32999999999999996</v>
      </c>
      <c r="AA14" s="27">
        <f t="shared" si="5"/>
        <v>0.66</v>
      </c>
      <c r="AB14" s="11">
        <f t="shared" si="6"/>
        <v>0.33</v>
      </c>
      <c r="AC14" s="12">
        <f t="shared" si="7"/>
        <v>0.66</v>
      </c>
      <c r="AD14" s="13">
        <f t="shared" si="8"/>
        <v>35.65</v>
      </c>
      <c r="AE14" s="14">
        <f t="shared" si="9"/>
        <v>0.99</v>
      </c>
      <c r="AF14" s="131">
        <f t="shared" si="10"/>
        <v>38.29</v>
      </c>
    </row>
    <row r="15" spans="1:32" ht="12.75">
      <c r="A15" s="4">
        <v>8</v>
      </c>
      <c r="B15" s="28" t="s">
        <v>71</v>
      </c>
      <c r="C15" s="85">
        <v>0</v>
      </c>
      <c r="D15" s="86">
        <v>1</v>
      </c>
      <c r="E15" s="86">
        <v>0</v>
      </c>
      <c r="F15" s="86">
        <v>8.5</v>
      </c>
      <c r="G15" s="86">
        <v>0</v>
      </c>
      <c r="H15" s="86">
        <v>8.5</v>
      </c>
      <c r="I15" s="86">
        <v>0</v>
      </c>
      <c r="J15" s="86">
        <v>8</v>
      </c>
      <c r="K15" s="87">
        <v>17.5</v>
      </c>
      <c r="L15" s="85">
        <v>3.5</v>
      </c>
      <c r="M15" s="86">
        <v>58.55</v>
      </c>
      <c r="N15" s="86">
        <v>9</v>
      </c>
      <c r="O15" s="86">
        <v>82.25</v>
      </c>
      <c r="P15" s="86">
        <v>0</v>
      </c>
      <c r="Q15" s="86">
        <v>82.25</v>
      </c>
      <c r="R15" s="86">
        <v>0</v>
      </c>
      <c r="S15" s="86">
        <v>111.6</v>
      </c>
      <c r="T15" s="87">
        <v>264.9</v>
      </c>
      <c r="U15" s="27">
        <f t="shared" si="3"/>
        <v>1.1666666666666665</v>
      </c>
      <c r="V15" s="11">
        <f t="shared" si="0"/>
        <v>20.516666666666666</v>
      </c>
      <c r="W15" s="12">
        <f t="shared" si="1"/>
        <v>3</v>
      </c>
      <c r="X15" s="13">
        <f t="shared" si="4"/>
        <v>35.916666666666664</v>
      </c>
      <c r="Y15" s="14">
        <f t="shared" si="2"/>
        <v>45.199999999999996</v>
      </c>
      <c r="AA15" s="27">
        <f t="shared" si="5"/>
        <v>3.5</v>
      </c>
      <c r="AB15" s="11">
        <f t="shared" si="6"/>
        <v>59.55</v>
      </c>
      <c r="AC15" s="12">
        <f t="shared" si="7"/>
        <v>9</v>
      </c>
      <c r="AD15" s="13">
        <f t="shared" si="8"/>
        <v>90.75</v>
      </c>
      <c r="AE15" s="14">
        <f t="shared" si="9"/>
        <v>119.6</v>
      </c>
      <c r="AF15" s="131">
        <f t="shared" si="10"/>
        <v>282.4</v>
      </c>
    </row>
    <row r="16" spans="1:32" ht="12.75">
      <c r="A16" s="4">
        <v>9</v>
      </c>
      <c r="B16" s="28" t="s">
        <v>73</v>
      </c>
      <c r="C16" s="85">
        <v>5.25</v>
      </c>
      <c r="D16" s="86">
        <v>9.4</v>
      </c>
      <c r="E16" s="86">
        <v>1</v>
      </c>
      <c r="F16" s="86">
        <v>3.25</v>
      </c>
      <c r="G16" s="86">
        <v>0.25</v>
      </c>
      <c r="H16" s="86">
        <v>2</v>
      </c>
      <c r="I16" s="86">
        <v>1</v>
      </c>
      <c r="J16" s="86">
        <v>1.15</v>
      </c>
      <c r="K16" s="87">
        <v>20.05</v>
      </c>
      <c r="L16" s="85">
        <v>62.45</v>
      </c>
      <c r="M16" s="86">
        <v>113.2</v>
      </c>
      <c r="N16" s="86">
        <v>23.2</v>
      </c>
      <c r="O16" s="86">
        <v>9.65</v>
      </c>
      <c r="P16" s="86">
        <v>2.75</v>
      </c>
      <c r="Q16" s="86">
        <v>3.5</v>
      </c>
      <c r="R16" s="86">
        <v>3.4</v>
      </c>
      <c r="S16" s="86">
        <v>26</v>
      </c>
      <c r="T16" s="87">
        <v>234.5</v>
      </c>
      <c r="U16" s="27">
        <f t="shared" si="3"/>
        <v>26.066666666666666</v>
      </c>
      <c r="V16" s="11">
        <f t="shared" si="0"/>
        <v>47.13333333333333</v>
      </c>
      <c r="W16" s="12">
        <f t="shared" si="1"/>
        <v>8.733333333333333</v>
      </c>
      <c r="X16" s="13">
        <f t="shared" si="4"/>
        <v>6.466666666666667</v>
      </c>
      <c r="Y16" s="14">
        <f t="shared" si="2"/>
        <v>9.816666666666666</v>
      </c>
      <c r="AA16" s="27">
        <f t="shared" si="5"/>
        <v>67.7</v>
      </c>
      <c r="AB16" s="11">
        <f t="shared" si="6"/>
        <v>122.60000000000001</v>
      </c>
      <c r="AC16" s="12">
        <f t="shared" si="7"/>
        <v>24.2</v>
      </c>
      <c r="AD16" s="13">
        <f t="shared" si="8"/>
        <v>12.9</v>
      </c>
      <c r="AE16" s="14">
        <f t="shared" si="9"/>
        <v>27.15</v>
      </c>
      <c r="AF16" s="131">
        <f t="shared" si="10"/>
        <v>254.55</v>
      </c>
    </row>
    <row r="17" spans="1:32" ht="12.75">
      <c r="A17" s="4">
        <v>10</v>
      </c>
      <c r="B17" s="28" t="s">
        <v>74</v>
      </c>
      <c r="C17" s="85">
        <v>7.07</v>
      </c>
      <c r="D17" s="86">
        <v>0.5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7">
        <v>7.57</v>
      </c>
      <c r="L17" s="85">
        <v>138.59</v>
      </c>
      <c r="M17" s="86">
        <v>2.5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1</v>
      </c>
      <c r="T17" s="87">
        <v>142.09</v>
      </c>
      <c r="U17" s="27">
        <f t="shared" si="3"/>
        <v>53.266666666666666</v>
      </c>
      <c r="V17" s="11">
        <f t="shared" si="0"/>
        <v>1.3333333333333333</v>
      </c>
      <c r="W17" s="12">
        <f t="shared" si="1"/>
        <v>0</v>
      </c>
      <c r="X17" s="13">
        <f t="shared" si="4"/>
        <v>0</v>
      </c>
      <c r="Y17" s="14">
        <f t="shared" si="2"/>
        <v>0.3333333333333333</v>
      </c>
      <c r="AA17" s="27">
        <f t="shared" si="5"/>
        <v>145.66</v>
      </c>
      <c r="AB17" s="11">
        <f t="shared" si="6"/>
        <v>3</v>
      </c>
      <c r="AC17" s="12">
        <f t="shared" si="7"/>
        <v>0</v>
      </c>
      <c r="AD17" s="13">
        <f t="shared" si="8"/>
        <v>0</v>
      </c>
      <c r="AE17" s="14">
        <f t="shared" si="9"/>
        <v>1</v>
      </c>
      <c r="AF17" s="131">
        <f t="shared" si="10"/>
        <v>149.66</v>
      </c>
    </row>
    <row r="18" spans="1:32" ht="12.75">
      <c r="A18" s="4">
        <v>11</v>
      </c>
      <c r="B18" s="28" t="s">
        <v>75</v>
      </c>
      <c r="C18" s="85">
        <v>1</v>
      </c>
      <c r="D18" s="86">
        <v>4</v>
      </c>
      <c r="E18" s="86">
        <v>6</v>
      </c>
      <c r="F18" s="86">
        <v>0</v>
      </c>
      <c r="G18" s="86">
        <v>0</v>
      </c>
      <c r="H18" s="86">
        <v>0</v>
      </c>
      <c r="I18" s="86">
        <v>0</v>
      </c>
      <c r="J18" s="86">
        <v>30.1</v>
      </c>
      <c r="K18" s="87">
        <v>41.1</v>
      </c>
      <c r="L18" s="85">
        <v>37.2</v>
      </c>
      <c r="M18" s="86">
        <v>62.9</v>
      </c>
      <c r="N18" s="86">
        <v>80.5</v>
      </c>
      <c r="O18" s="86">
        <v>9.4</v>
      </c>
      <c r="P18" s="86">
        <v>2.25</v>
      </c>
      <c r="Q18" s="86">
        <v>1</v>
      </c>
      <c r="R18" s="86">
        <v>6.15</v>
      </c>
      <c r="S18" s="86">
        <v>322.5</v>
      </c>
      <c r="T18" s="87">
        <v>512.5</v>
      </c>
      <c r="U18" s="27">
        <f t="shared" si="3"/>
        <v>13.4</v>
      </c>
      <c r="V18" s="11">
        <f t="shared" si="0"/>
        <v>24.966666666666665</v>
      </c>
      <c r="W18" s="12">
        <f t="shared" si="1"/>
        <v>32.83333333333333</v>
      </c>
      <c r="X18" s="13">
        <f t="shared" si="4"/>
        <v>3.1333333333333333</v>
      </c>
      <c r="Y18" s="14">
        <f t="shared" si="2"/>
        <v>137.6</v>
      </c>
      <c r="AA18" s="27">
        <f t="shared" si="5"/>
        <v>38.2</v>
      </c>
      <c r="AB18" s="11">
        <f t="shared" si="6"/>
        <v>66.9</v>
      </c>
      <c r="AC18" s="12">
        <f t="shared" si="7"/>
        <v>86.5</v>
      </c>
      <c r="AD18" s="13">
        <f t="shared" si="8"/>
        <v>9.4</v>
      </c>
      <c r="AE18" s="14">
        <f t="shared" si="9"/>
        <v>352.6</v>
      </c>
      <c r="AF18" s="131">
        <f t="shared" si="10"/>
        <v>553.6</v>
      </c>
    </row>
    <row r="19" spans="1:32" ht="12.75">
      <c r="A19" s="4">
        <v>12</v>
      </c>
      <c r="B19" s="28" t="s">
        <v>76</v>
      </c>
      <c r="C19" s="85">
        <v>5.5</v>
      </c>
      <c r="D19" s="86">
        <v>0.25</v>
      </c>
      <c r="E19" s="86">
        <v>3.25</v>
      </c>
      <c r="F19" s="86">
        <v>1.25</v>
      </c>
      <c r="G19" s="86">
        <v>0</v>
      </c>
      <c r="H19" s="86">
        <v>0</v>
      </c>
      <c r="I19" s="86">
        <v>1.25</v>
      </c>
      <c r="J19" s="86">
        <v>0</v>
      </c>
      <c r="K19" s="87">
        <v>10.25</v>
      </c>
      <c r="L19" s="85">
        <v>106.05</v>
      </c>
      <c r="M19" s="86">
        <v>115.85</v>
      </c>
      <c r="N19" s="86">
        <v>62.2</v>
      </c>
      <c r="O19" s="86">
        <v>30.24</v>
      </c>
      <c r="P19" s="86">
        <v>3</v>
      </c>
      <c r="Q19" s="86">
        <v>1</v>
      </c>
      <c r="R19" s="86">
        <v>26.24</v>
      </c>
      <c r="S19" s="86">
        <v>7.8</v>
      </c>
      <c r="T19" s="87">
        <v>322.14</v>
      </c>
      <c r="U19" s="27">
        <f t="shared" si="3"/>
        <v>40.849999999999994</v>
      </c>
      <c r="V19" s="11">
        <f t="shared" si="0"/>
        <v>38.86666666666666</v>
      </c>
      <c r="W19" s="12">
        <f t="shared" si="1"/>
        <v>23.983333333333334</v>
      </c>
      <c r="X19" s="13">
        <f t="shared" si="4"/>
        <v>11.329999999999998</v>
      </c>
      <c r="Y19" s="14">
        <f t="shared" si="2"/>
        <v>2.5999999999999996</v>
      </c>
      <c r="AA19" s="27">
        <f t="shared" si="5"/>
        <v>111.55</v>
      </c>
      <c r="AB19" s="11">
        <f t="shared" si="6"/>
        <v>116.1</v>
      </c>
      <c r="AC19" s="12">
        <f t="shared" si="7"/>
        <v>65.45</v>
      </c>
      <c r="AD19" s="13">
        <f t="shared" si="8"/>
        <v>31.49</v>
      </c>
      <c r="AE19" s="14">
        <f t="shared" si="9"/>
        <v>7.8</v>
      </c>
      <c r="AF19" s="131">
        <f t="shared" si="10"/>
        <v>332.39</v>
      </c>
    </row>
    <row r="20" spans="1:32" ht="12.75">
      <c r="A20" s="4">
        <v>13</v>
      </c>
      <c r="B20" s="28" t="s">
        <v>77</v>
      </c>
      <c r="C20" s="85">
        <v>6.5</v>
      </c>
      <c r="D20" s="86">
        <v>4.5</v>
      </c>
      <c r="E20" s="86">
        <v>94.75</v>
      </c>
      <c r="F20" s="86">
        <v>65.5</v>
      </c>
      <c r="G20" s="86">
        <v>37</v>
      </c>
      <c r="H20" s="86">
        <v>1</v>
      </c>
      <c r="I20" s="86">
        <v>27.5</v>
      </c>
      <c r="J20" s="86">
        <v>5</v>
      </c>
      <c r="K20" s="87">
        <v>176.25</v>
      </c>
      <c r="L20" s="85">
        <v>226</v>
      </c>
      <c r="M20" s="86">
        <v>226.75</v>
      </c>
      <c r="N20" s="86">
        <v>215.5</v>
      </c>
      <c r="O20" s="86">
        <v>216.75</v>
      </c>
      <c r="P20" s="86">
        <v>167.5</v>
      </c>
      <c r="Q20" s="86">
        <v>0</v>
      </c>
      <c r="R20" s="86">
        <v>49.25</v>
      </c>
      <c r="S20" s="86">
        <v>5.75</v>
      </c>
      <c r="T20" s="87">
        <v>890.75</v>
      </c>
      <c r="U20" s="27">
        <f t="shared" si="3"/>
        <v>81.83333333333333</v>
      </c>
      <c r="V20" s="11">
        <f t="shared" si="0"/>
        <v>80.08333333333333</v>
      </c>
      <c r="W20" s="12">
        <f t="shared" si="1"/>
        <v>166.58333333333331</v>
      </c>
      <c r="X20" s="13">
        <f t="shared" si="4"/>
        <v>137.75</v>
      </c>
      <c r="Y20" s="14">
        <f t="shared" si="2"/>
        <v>6.916666666666666</v>
      </c>
      <c r="AA20" s="27">
        <f t="shared" si="5"/>
        <v>232.5</v>
      </c>
      <c r="AB20" s="11">
        <f t="shared" si="6"/>
        <v>231.25</v>
      </c>
      <c r="AC20" s="12">
        <f t="shared" si="7"/>
        <v>310.25</v>
      </c>
      <c r="AD20" s="13">
        <f t="shared" si="8"/>
        <v>282.25</v>
      </c>
      <c r="AE20" s="14">
        <f t="shared" si="9"/>
        <v>10.75</v>
      </c>
      <c r="AF20" s="131">
        <f t="shared" si="10"/>
        <v>1067</v>
      </c>
    </row>
    <row r="21" spans="1:32" ht="13.5" thickBot="1">
      <c r="A21" s="5">
        <v>14</v>
      </c>
      <c r="B21" s="33" t="s">
        <v>78</v>
      </c>
      <c r="C21" s="88">
        <v>16.1</v>
      </c>
      <c r="D21" s="89">
        <v>3</v>
      </c>
      <c r="E21" s="89">
        <v>3.5</v>
      </c>
      <c r="F21" s="89">
        <v>14.75</v>
      </c>
      <c r="G21" s="89">
        <v>0</v>
      </c>
      <c r="H21" s="89">
        <v>0</v>
      </c>
      <c r="I21" s="89">
        <v>14.75</v>
      </c>
      <c r="J21" s="89">
        <v>0</v>
      </c>
      <c r="K21" s="90">
        <v>37.35</v>
      </c>
      <c r="L21" s="88">
        <v>66.75</v>
      </c>
      <c r="M21" s="89">
        <v>64.45</v>
      </c>
      <c r="N21" s="89">
        <v>23.2</v>
      </c>
      <c r="O21" s="89">
        <v>12.3</v>
      </c>
      <c r="P21" s="89">
        <v>0</v>
      </c>
      <c r="Q21" s="89">
        <v>0</v>
      </c>
      <c r="R21" s="89">
        <v>12.3</v>
      </c>
      <c r="S21" s="89">
        <v>0</v>
      </c>
      <c r="T21" s="90">
        <v>166.7</v>
      </c>
      <c r="U21" s="27">
        <f t="shared" si="3"/>
        <v>38.35</v>
      </c>
      <c r="V21" s="11">
        <f t="shared" si="0"/>
        <v>24.483333333333334</v>
      </c>
      <c r="W21" s="12">
        <f t="shared" si="1"/>
        <v>11.233333333333333</v>
      </c>
      <c r="X21" s="13">
        <f t="shared" si="4"/>
        <v>18.85</v>
      </c>
      <c r="Y21" s="14">
        <f t="shared" si="2"/>
        <v>0</v>
      </c>
      <c r="AA21" s="27">
        <f t="shared" si="5"/>
        <v>82.85</v>
      </c>
      <c r="AB21" s="11">
        <f t="shared" si="6"/>
        <v>67.45</v>
      </c>
      <c r="AC21" s="12">
        <f t="shared" si="7"/>
        <v>26.7</v>
      </c>
      <c r="AD21" s="13">
        <f t="shared" si="8"/>
        <v>27.05</v>
      </c>
      <c r="AE21" s="14">
        <f t="shared" si="9"/>
        <v>0</v>
      </c>
      <c r="AF21" s="131">
        <f t="shared" si="10"/>
        <v>204.05</v>
      </c>
    </row>
    <row r="22" spans="1:31" ht="13.5" thickBot="1">
      <c r="A22" s="37"/>
      <c r="B22" s="182" t="s">
        <v>101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AA22" s="37"/>
      <c r="AB22" s="37"/>
      <c r="AC22" s="37"/>
      <c r="AD22" s="37"/>
      <c r="AE22" s="37"/>
    </row>
    <row r="23" spans="1:20" ht="13.5" thickBot="1">
      <c r="A23" s="221" t="s">
        <v>61</v>
      </c>
      <c r="B23" s="228" t="s">
        <v>62</v>
      </c>
      <c r="C23" s="180" t="s">
        <v>63</v>
      </c>
      <c r="D23" s="180"/>
      <c r="E23" s="180"/>
      <c r="F23" s="180"/>
      <c r="G23" s="180"/>
      <c r="H23" s="180"/>
      <c r="I23" s="180"/>
      <c r="J23" s="180"/>
      <c r="K23" s="181"/>
      <c r="L23" s="176" t="s">
        <v>64</v>
      </c>
      <c r="M23" s="180"/>
      <c r="N23" s="180"/>
      <c r="O23" s="180"/>
      <c r="P23" s="180"/>
      <c r="Q23" s="180"/>
      <c r="R23" s="180"/>
      <c r="S23" s="180"/>
      <c r="T23" s="181"/>
    </row>
    <row r="24" spans="1:31" ht="12.75">
      <c r="A24" s="222"/>
      <c r="B24" s="225"/>
      <c r="C24" s="218" t="s">
        <v>35</v>
      </c>
      <c r="D24" s="203" t="s">
        <v>38</v>
      </c>
      <c r="E24" s="203" t="s">
        <v>36</v>
      </c>
      <c r="F24" s="205" t="s">
        <v>39</v>
      </c>
      <c r="G24" s="232" t="s">
        <v>95</v>
      </c>
      <c r="H24" s="232" t="s">
        <v>97</v>
      </c>
      <c r="I24" s="232" t="s">
        <v>92</v>
      </c>
      <c r="J24" s="203" t="s">
        <v>37</v>
      </c>
      <c r="K24" s="203" t="s">
        <v>2</v>
      </c>
      <c r="L24" s="203" t="s">
        <v>35</v>
      </c>
      <c r="M24" s="203" t="s">
        <v>38</v>
      </c>
      <c r="N24" s="203" t="s">
        <v>36</v>
      </c>
      <c r="O24" s="203" t="s">
        <v>39</v>
      </c>
      <c r="P24" s="232" t="s">
        <v>95</v>
      </c>
      <c r="Q24" s="232" t="s">
        <v>97</v>
      </c>
      <c r="R24" s="232" t="s">
        <v>92</v>
      </c>
      <c r="S24" s="203" t="s">
        <v>37</v>
      </c>
      <c r="T24" s="207" t="s">
        <v>2</v>
      </c>
      <c r="U24" s="209" t="s">
        <v>35</v>
      </c>
      <c r="V24" s="199" t="s">
        <v>38</v>
      </c>
      <c r="W24" s="201" t="s">
        <v>36</v>
      </c>
      <c r="X24" s="191" t="s">
        <v>39</v>
      </c>
      <c r="Y24" s="193" t="s">
        <v>37</v>
      </c>
      <c r="AA24" s="209" t="s">
        <v>35</v>
      </c>
      <c r="AB24" s="199" t="s">
        <v>38</v>
      </c>
      <c r="AC24" s="201" t="s">
        <v>36</v>
      </c>
      <c r="AD24" s="191" t="s">
        <v>39</v>
      </c>
      <c r="AE24" s="193" t="s">
        <v>37</v>
      </c>
    </row>
    <row r="25" spans="1:31" ht="24.75" customHeight="1" thickBot="1">
      <c r="A25" s="223"/>
      <c r="B25" s="226"/>
      <c r="C25" s="219"/>
      <c r="D25" s="204"/>
      <c r="E25" s="204"/>
      <c r="F25" s="206"/>
      <c r="G25" s="233"/>
      <c r="H25" s="233"/>
      <c r="I25" s="233"/>
      <c r="J25" s="204"/>
      <c r="K25" s="204"/>
      <c r="L25" s="204"/>
      <c r="M25" s="204"/>
      <c r="N25" s="204"/>
      <c r="O25" s="204"/>
      <c r="P25" s="233"/>
      <c r="Q25" s="233"/>
      <c r="R25" s="233"/>
      <c r="S25" s="204"/>
      <c r="T25" s="208"/>
      <c r="U25" s="210"/>
      <c r="V25" s="200"/>
      <c r="W25" s="202"/>
      <c r="X25" s="192"/>
      <c r="Y25" s="194"/>
      <c r="AA25" s="210"/>
      <c r="AB25" s="200"/>
      <c r="AC25" s="202"/>
      <c r="AD25" s="192"/>
      <c r="AE25" s="194"/>
    </row>
    <row r="26" spans="1:32" ht="12.75">
      <c r="A26" s="38">
        <v>31</v>
      </c>
      <c r="B26" s="64" t="s">
        <v>3</v>
      </c>
      <c r="C26" s="82">
        <v>0</v>
      </c>
      <c r="D26" s="83">
        <v>0</v>
      </c>
      <c r="E26" s="83">
        <v>35</v>
      </c>
      <c r="F26" s="83">
        <v>12</v>
      </c>
      <c r="G26" s="83">
        <v>0</v>
      </c>
      <c r="H26" s="83">
        <v>0</v>
      </c>
      <c r="I26" s="83">
        <v>12</v>
      </c>
      <c r="J26" s="83">
        <v>3</v>
      </c>
      <c r="K26" s="84">
        <v>50</v>
      </c>
      <c r="L26" s="65">
        <v>0</v>
      </c>
      <c r="M26" s="40">
        <v>0</v>
      </c>
      <c r="N26" s="40">
        <v>0</v>
      </c>
      <c r="O26" s="65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10">
        <f aca="true" t="shared" si="11" ref="U26:U42">C26+1/3*L26</f>
        <v>0</v>
      </c>
      <c r="V26" s="11">
        <f aca="true" t="shared" si="12" ref="V26:V42">D26+1/3*M26</f>
        <v>0</v>
      </c>
      <c r="W26" s="12">
        <f aca="true" t="shared" si="13" ref="W26:W42">E26+1/3*N26</f>
        <v>35</v>
      </c>
      <c r="X26" s="13">
        <f>F26+1/3*O26</f>
        <v>12</v>
      </c>
      <c r="Y26" s="14">
        <f aca="true" t="shared" si="14" ref="Y26:Y42">J26+1/3*S26</f>
        <v>3</v>
      </c>
      <c r="AA26" s="27">
        <f aca="true" t="shared" si="15" ref="AA26:AA42">C26+L26</f>
        <v>0</v>
      </c>
      <c r="AB26" s="11">
        <f aca="true" t="shared" si="16" ref="AB26:AB42">D26+M26</f>
        <v>0</v>
      </c>
      <c r="AC26" s="12">
        <f aca="true" t="shared" si="17" ref="AC26:AC42">E26+N26</f>
        <v>35</v>
      </c>
      <c r="AD26" s="13">
        <f aca="true" t="shared" si="18" ref="AD26:AD42">F26+O26</f>
        <v>12</v>
      </c>
      <c r="AE26" s="14">
        <f aca="true" t="shared" si="19" ref="AE26:AE42">J26+S26</f>
        <v>3</v>
      </c>
      <c r="AF26" s="131">
        <f aca="true" t="shared" si="20" ref="AF26:AF42">SUM(AA26:AE26)</f>
        <v>50</v>
      </c>
    </row>
    <row r="27" spans="1:32" ht="12.75">
      <c r="A27" s="41">
        <v>32</v>
      </c>
      <c r="B27" s="66" t="s">
        <v>4</v>
      </c>
      <c r="C27" s="85">
        <v>0</v>
      </c>
      <c r="D27" s="86">
        <v>0</v>
      </c>
      <c r="E27" s="86">
        <v>9.5</v>
      </c>
      <c r="F27" s="86">
        <v>13</v>
      </c>
      <c r="G27" s="86">
        <v>0</v>
      </c>
      <c r="H27" s="86">
        <v>0</v>
      </c>
      <c r="I27" s="86">
        <v>13</v>
      </c>
      <c r="J27" s="86">
        <v>4</v>
      </c>
      <c r="K27" s="87">
        <v>26.5</v>
      </c>
      <c r="L27" s="67">
        <v>0</v>
      </c>
      <c r="M27" s="43">
        <v>0</v>
      </c>
      <c r="N27" s="43">
        <v>0</v>
      </c>
      <c r="O27" s="67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10">
        <f t="shared" si="11"/>
        <v>0</v>
      </c>
      <c r="V27" s="11">
        <f t="shared" si="12"/>
        <v>0</v>
      </c>
      <c r="W27" s="12">
        <f t="shared" si="13"/>
        <v>9.5</v>
      </c>
      <c r="X27" s="13">
        <f aca="true" t="shared" si="21" ref="X27:X42">F27+1/3*O27</f>
        <v>13</v>
      </c>
      <c r="Y27" s="14">
        <f t="shared" si="14"/>
        <v>4</v>
      </c>
      <c r="AA27" s="27">
        <f t="shared" si="15"/>
        <v>0</v>
      </c>
      <c r="AB27" s="11">
        <f t="shared" si="16"/>
        <v>0</v>
      </c>
      <c r="AC27" s="12">
        <f t="shared" si="17"/>
        <v>9.5</v>
      </c>
      <c r="AD27" s="13">
        <f t="shared" si="18"/>
        <v>13</v>
      </c>
      <c r="AE27" s="14">
        <f t="shared" si="19"/>
        <v>4</v>
      </c>
      <c r="AF27" s="131">
        <f t="shared" si="20"/>
        <v>26.5</v>
      </c>
    </row>
    <row r="28" spans="1:32" ht="12.75">
      <c r="A28" s="41">
        <v>33</v>
      </c>
      <c r="B28" s="66" t="s">
        <v>5</v>
      </c>
      <c r="C28" s="85">
        <v>0</v>
      </c>
      <c r="D28" s="86">
        <v>0</v>
      </c>
      <c r="E28" s="86">
        <v>0</v>
      </c>
      <c r="F28" s="86">
        <v>73.5</v>
      </c>
      <c r="G28" s="86">
        <v>0</v>
      </c>
      <c r="H28" s="86">
        <v>0</v>
      </c>
      <c r="I28" s="86">
        <v>73.5</v>
      </c>
      <c r="J28" s="86">
        <v>0</v>
      </c>
      <c r="K28" s="87">
        <v>73.5</v>
      </c>
      <c r="L28" s="67">
        <v>0</v>
      </c>
      <c r="M28" s="43">
        <v>0</v>
      </c>
      <c r="N28" s="43">
        <v>0</v>
      </c>
      <c r="O28" s="67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10">
        <f t="shared" si="11"/>
        <v>0</v>
      </c>
      <c r="V28" s="11">
        <f t="shared" si="12"/>
        <v>0</v>
      </c>
      <c r="W28" s="12">
        <f t="shared" si="13"/>
        <v>0</v>
      </c>
      <c r="X28" s="13">
        <f t="shared" si="21"/>
        <v>73.5</v>
      </c>
      <c r="Y28" s="14">
        <f t="shared" si="14"/>
        <v>0</v>
      </c>
      <c r="AA28" s="27">
        <f t="shared" si="15"/>
        <v>0</v>
      </c>
      <c r="AB28" s="11">
        <f t="shared" si="16"/>
        <v>0</v>
      </c>
      <c r="AC28" s="12">
        <f t="shared" si="17"/>
        <v>0</v>
      </c>
      <c r="AD28" s="13">
        <f t="shared" si="18"/>
        <v>73.5</v>
      </c>
      <c r="AE28" s="14">
        <f t="shared" si="19"/>
        <v>0</v>
      </c>
      <c r="AF28" s="131">
        <f t="shared" si="20"/>
        <v>73.5</v>
      </c>
    </row>
    <row r="29" spans="1:32" ht="12.75">
      <c r="A29" s="41">
        <v>34</v>
      </c>
      <c r="B29" s="66" t="s">
        <v>6</v>
      </c>
      <c r="C29" s="85">
        <v>0</v>
      </c>
      <c r="D29" s="86">
        <v>0</v>
      </c>
      <c r="E29" s="86">
        <v>91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7">
        <v>91</v>
      </c>
      <c r="L29" s="67">
        <v>0</v>
      </c>
      <c r="M29" s="43">
        <v>0</v>
      </c>
      <c r="N29" s="43">
        <v>0</v>
      </c>
      <c r="O29" s="67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10">
        <f t="shared" si="11"/>
        <v>0</v>
      </c>
      <c r="V29" s="11">
        <f t="shared" si="12"/>
        <v>0</v>
      </c>
      <c r="W29" s="12">
        <f t="shared" si="13"/>
        <v>91</v>
      </c>
      <c r="X29" s="13">
        <f t="shared" si="21"/>
        <v>0</v>
      </c>
      <c r="Y29" s="14">
        <f t="shared" si="14"/>
        <v>0</v>
      </c>
      <c r="AA29" s="27">
        <f t="shared" si="15"/>
        <v>0</v>
      </c>
      <c r="AB29" s="11">
        <f t="shared" si="16"/>
        <v>0</v>
      </c>
      <c r="AC29" s="12">
        <f t="shared" si="17"/>
        <v>91</v>
      </c>
      <c r="AD29" s="13">
        <f t="shared" si="18"/>
        <v>0</v>
      </c>
      <c r="AE29" s="14">
        <f t="shared" si="19"/>
        <v>0</v>
      </c>
      <c r="AF29" s="131">
        <f t="shared" si="20"/>
        <v>91</v>
      </c>
    </row>
    <row r="30" spans="1:32" ht="12.75">
      <c r="A30" s="41">
        <v>35</v>
      </c>
      <c r="B30" s="66" t="s">
        <v>7</v>
      </c>
      <c r="C30" s="85">
        <v>0</v>
      </c>
      <c r="D30" s="86">
        <v>0</v>
      </c>
      <c r="E30" s="86">
        <v>59.17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7">
        <v>59.17</v>
      </c>
      <c r="L30" s="67">
        <v>0</v>
      </c>
      <c r="M30" s="43">
        <v>0</v>
      </c>
      <c r="N30" s="43">
        <v>0</v>
      </c>
      <c r="O30" s="67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10">
        <f t="shared" si="11"/>
        <v>0</v>
      </c>
      <c r="V30" s="11">
        <f t="shared" si="12"/>
        <v>0</v>
      </c>
      <c r="W30" s="12">
        <f t="shared" si="13"/>
        <v>59.17</v>
      </c>
      <c r="X30" s="13">
        <f t="shared" si="21"/>
        <v>0</v>
      </c>
      <c r="Y30" s="14">
        <f t="shared" si="14"/>
        <v>0</v>
      </c>
      <c r="AA30" s="27">
        <f t="shared" si="15"/>
        <v>0</v>
      </c>
      <c r="AB30" s="11">
        <f t="shared" si="16"/>
        <v>0</v>
      </c>
      <c r="AC30" s="12">
        <f t="shared" si="17"/>
        <v>59.17</v>
      </c>
      <c r="AD30" s="13">
        <f t="shared" si="18"/>
        <v>0</v>
      </c>
      <c r="AE30" s="14">
        <f t="shared" si="19"/>
        <v>0</v>
      </c>
      <c r="AF30" s="131">
        <f t="shared" si="20"/>
        <v>59.17</v>
      </c>
    </row>
    <row r="31" spans="1:32" ht="12.75">
      <c r="A31" s="41">
        <v>36</v>
      </c>
      <c r="B31" s="66" t="s">
        <v>31</v>
      </c>
      <c r="C31" s="85">
        <v>0</v>
      </c>
      <c r="D31" s="86">
        <v>0</v>
      </c>
      <c r="E31" s="86">
        <v>49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7">
        <v>49</v>
      </c>
      <c r="L31" s="67">
        <v>0</v>
      </c>
      <c r="M31" s="43">
        <v>0</v>
      </c>
      <c r="N31" s="43">
        <v>0</v>
      </c>
      <c r="O31" s="67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10">
        <f t="shared" si="11"/>
        <v>0</v>
      </c>
      <c r="V31" s="11">
        <f t="shared" si="12"/>
        <v>0</v>
      </c>
      <c r="W31" s="12">
        <f t="shared" si="13"/>
        <v>49</v>
      </c>
      <c r="X31" s="13">
        <f t="shared" si="21"/>
        <v>0</v>
      </c>
      <c r="Y31" s="14">
        <f t="shared" si="14"/>
        <v>0</v>
      </c>
      <c r="AA31" s="27">
        <f t="shared" si="15"/>
        <v>0</v>
      </c>
      <c r="AB31" s="11">
        <f t="shared" si="16"/>
        <v>0</v>
      </c>
      <c r="AC31" s="12">
        <f t="shared" si="17"/>
        <v>49</v>
      </c>
      <c r="AD31" s="13">
        <f t="shared" si="18"/>
        <v>0</v>
      </c>
      <c r="AE31" s="14">
        <f t="shared" si="19"/>
        <v>0</v>
      </c>
      <c r="AF31" s="131">
        <f t="shared" si="20"/>
        <v>49</v>
      </c>
    </row>
    <row r="32" spans="1:32" ht="12.75">
      <c r="A32" s="41">
        <v>37</v>
      </c>
      <c r="B32" s="66" t="s">
        <v>32</v>
      </c>
      <c r="C32" s="85">
        <v>58.5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7">
        <v>58.5</v>
      </c>
      <c r="L32" s="67">
        <v>0</v>
      </c>
      <c r="M32" s="43">
        <v>0</v>
      </c>
      <c r="N32" s="43">
        <v>0</v>
      </c>
      <c r="O32" s="67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10">
        <f t="shared" si="11"/>
        <v>58.5</v>
      </c>
      <c r="V32" s="11">
        <f t="shared" si="12"/>
        <v>0</v>
      </c>
      <c r="W32" s="12">
        <f t="shared" si="13"/>
        <v>0</v>
      </c>
      <c r="X32" s="13">
        <f t="shared" si="21"/>
        <v>0</v>
      </c>
      <c r="Y32" s="14">
        <f t="shared" si="14"/>
        <v>0</v>
      </c>
      <c r="AA32" s="27">
        <f t="shared" si="15"/>
        <v>58.5</v>
      </c>
      <c r="AB32" s="11">
        <f t="shared" si="16"/>
        <v>0</v>
      </c>
      <c r="AC32" s="12">
        <f t="shared" si="17"/>
        <v>0</v>
      </c>
      <c r="AD32" s="13">
        <f t="shared" si="18"/>
        <v>0</v>
      </c>
      <c r="AE32" s="14">
        <f t="shared" si="19"/>
        <v>0</v>
      </c>
      <c r="AF32" s="131">
        <f t="shared" si="20"/>
        <v>58.5</v>
      </c>
    </row>
    <row r="33" spans="1:32" ht="12.75">
      <c r="A33" s="41">
        <v>38</v>
      </c>
      <c r="B33" s="66" t="s">
        <v>8</v>
      </c>
      <c r="C33" s="85">
        <v>38.5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7">
        <v>38.5</v>
      </c>
      <c r="L33" s="67">
        <v>0</v>
      </c>
      <c r="M33" s="43">
        <v>0</v>
      </c>
      <c r="N33" s="43">
        <v>0</v>
      </c>
      <c r="O33" s="67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10">
        <f t="shared" si="11"/>
        <v>38.5</v>
      </c>
      <c r="V33" s="11">
        <f t="shared" si="12"/>
        <v>0</v>
      </c>
      <c r="W33" s="12">
        <f t="shared" si="13"/>
        <v>0</v>
      </c>
      <c r="X33" s="13">
        <f t="shared" si="21"/>
        <v>0</v>
      </c>
      <c r="Y33" s="14">
        <f t="shared" si="14"/>
        <v>0</v>
      </c>
      <c r="AA33" s="27">
        <f t="shared" si="15"/>
        <v>38.5</v>
      </c>
      <c r="AB33" s="11">
        <f t="shared" si="16"/>
        <v>0</v>
      </c>
      <c r="AC33" s="12">
        <f t="shared" si="17"/>
        <v>0</v>
      </c>
      <c r="AD33" s="13">
        <f t="shared" si="18"/>
        <v>0</v>
      </c>
      <c r="AE33" s="14">
        <f t="shared" si="19"/>
        <v>0</v>
      </c>
      <c r="AF33" s="131">
        <f t="shared" si="20"/>
        <v>38.5</v>
      </c>
    </row>
    <row r="34" spans="1:32" ht="12.75">
      <c r="A34" s="41">
        <v>39</v>
      </c>
      <c r="B34" s="66" t="s">
        <v>9</v>
      </c>
      <c r="C34" s="85">
        <v>43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7">
        <v>43</v>
      </c>
      <c r="L34" s="67">
        <v>0</v>
      </c>
      <c r="M34" s="43">
        <v>0</v>
      </c>
      <c r="N34" s="43">
        <v>0</v>
      </c>
      <c r="O34" s="67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10">
        <f t="shared" si="11"/>
        <v>43</v>
      </c>
      <c r="V34" s="11">
        <f t="shared" si="12"/>
        <v>0</v>
      </c>
      <c r="W34" s="12">
        <f t="shared" si="13"/>
        <v>0</v>
      </c>
      <c r="X34" s="13">
        <f t="shared" si="21"/>
        <v>0</v>
      </c>
      <c r="Y34" s="14">
        <f t="shared" si="14"/>
        <v>0</v>
      </c>
      <c r="AA34" s="27">
        <f t="shared" si="15"/>
        <v>43</v>
      </c>
      <c r="AB34" s="11">
        <f t="shared" si="16"/>
        <v>0</v>
      </c>
      <c r="AC34" s="12">
        <f t="shared" si="17"/>
        <v>0</v>
      </c>
      <c r="AD34" s="13">
        <f t="shared" si="18"/>
        <v>0</v>
      </c>
      <c r="AE34" s="14">
        <f t="shared" si="19"/>
        <v>0</v>
      </c>
      <c r="AF34" s="131">
        <f t="shared" si="20"/>
        <v>43</v>
      </c>
    </row>
    <row r="35" spans="1:32" ht="12.75">
      <c r="A35" s="41">
        <v>40</v>
      </c>
      <c r="B35" s="66" t="s">
        <v>10</v>
      </c>
      <c r="C35" s="85">
        <v>0</v>
      </c>
      <c r="D35" s="86">
        <v>4</v>
      </c>
      <c r="E35" s="86">
        <v>7</v>
      </c>
      <c r="F35" s="86">
        <v>0</v>
      </c>
      <c r="G35" s="86">
        <v>0</v>
      </c>
      <c r="H35" s="86">
        <v>0</v>
      </c>
      <c r="I35" s="86">
        <v>0</v>
      </c>
      <c r="J35" s="86">
        <v>70.75</v>
      </c>
      <c r="K35" s="87">
        <v>81.75</v>
      </c>
      <c r="L35" s="67">
        <v>0</v>
      </c>
      <c r="M35" s="43">
        <v>0</v>
      </c>
      <c r="N35" s="43">
        <v>0</v>
      </c>
      <c r="O35" s="67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10">
        <f t="shared" si="11"/>
        <v>0</v>
      </c>
      <c r="V35" s="11">
        <f t="shared" si="12"/>
        <v>4</v>
      </c>
      <c r="W35" s="12">
        <f t="shared" si="13"/>
        <v>7</v>
      </c>
      <c r="X35" s="13">
        <f t="shared" si="21"/>
        <v>0</v>
      </c>
      <c r="Y35" s="14">
        <f t="shared" si="14"/>
        <v>70.75</v>
      </c>
      <c r="AA35" s="27">
        <f t="shared" si="15"/>
        <v>0</v>
      </c>
      <c r="AB35" s="11">
        <f t="shared" si="16"/>
        <v>4</v>
      </c>
      <c r="AC35" s="12">
        <f t="shared" si="17"/>
        <v>7</v>
      </c>
      <c r="AD35" s="13">
        <f t="shared" si="18"/>
        <v>0</v>
      </c>
      <c r="AE35" s="14">
        <f t="shared" si="19"/>
        <v>70.75</v>
      </c>
      <c r="AF35" s="131">
        <f t="shared" si="20"/>
        <v>81.75</v>
      </c>
    </row>
    <row r="36" spans="1:32" ht="12.75">
      <c r="A36" s="41">
        <v>41</v>
      </c>
      <c r="B36" s="66" t="s">
        <v>11</v>
      </c>
      <c r="C36" s="85">
        <v>64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7">
        <v>64</v>
      </c>
      <c r="L36" s="67">
        <v>0</v>
      </c>
      <c r="M36" s="43">
        <v>0</v>
      </c>
      <c r="N36" s="43">
        <v>0</v>
      </c>
      <c r="O36" s="67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10">
        <f t="shared" si="11"/>
        <v>64</v>
      </c>
      <c r="V36" s="11">
        <f t="shared" si="12"/>
        <v>0</v>
      </c>
      <c r="W36" s="12">
        <f t="shared" si="13"/>
        <v>0</v>
      </c>
      <c r="X36" s="13">
        <f t="shared" si="21"/>
        <v>0</v>
      </c>
      <c r="Y36" s="14">
        <f t="shared" si="14"/>
        <v>0</v>
      </c>
      <c r="AA36" s="27">
        <f t="shared" si="15"/>
        <v>64</v>
      </c>
      <c r="AB36" s="11">
        <f t="shared" si="16"/>
        <v>0</v>
      </c>
      <c r="AC36" s="12">
        <f t="shared" si="17"/>
        <v>0</v>
      </c>
      <c r="AD36" s="13">
        <f t="shared" si="18"/>
        <v>0</v>
      </c>
      <c r="AE36" s="14">
        <f t="shared" si="19"/>
        <v>0</v>
      </c>
      <c r="AF36" s="131">
        <f t="shared" si="20"/>
        <v>64</v>
      </c>
    </row>
    <row r="37" spans="1:32" ht="12.75">
      <c r="A37" s="41">
        <v>42</v>
      </c>
      <c r="B37" s="66" t="s">
        <v>12</v>
      </c>
      <c r="C37" s="85">
        <v>0</v>
      </c>
      <c r="D37" s="86">
        <v>1</v>
      </c>
      <c r="E37" s="86">
        <v>0</v>
      </c>
      <c r="F37" s="86">
        <v>19.25</v>
      </c>
      <c r="G37" s="86">
        <v>0</v>
      </c>
      <c r="H37" s="86">
        <v>19.25</v>
      </c>
      <c r="I37" s="86">
        <v>0</v>
      </c>
      <c r="J37" s="86">
        <v>0</v>
      </c>
      <c r="K37" s="87">
        <v>20.25</v>
      </c>
      <c r="L37" s="67">
        <v>0</v>
      </c>
      <c r="M37" s="43">
        <v>0</v>
      </c>
      <c r="N37" s="43">
        <v>0</v>
      </c>
      <c r="O37" s="67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10">
        <f t="shared" si="11"/>
        <v>0</v>
      </c>
      <c r="V37" s="11">
        <f t="shared" si="12"/>
        <v>1</v>
      </c>
      <c r="W37" s="12">
        <f t="shared" si="13"/>
        <v>0</v>
      </c>
      <c r="X37" s="13">
        <f t="shared" si="21"/>
        <v>19.25</v>
      </c>
      <c r="Y37" s="14">
        <f t="shared" si="14"/>
        <v>0</v>
      </c>
      <c r="AA37" s="27">
        <f t="shared" si="15"/>
        <v>0</v>
      </c>
      <c r="AB37" s="11">
        <f t="shared" si="16"/>
        <v>1</v>
      </c>
      <c r="AC37" s="12">
        <f t="shared" si="17"/>
        <v>0</v>
      </c>
      <c r="AD37" s="13">
        <f t="shared" si="18"/>
        <v>19.25</v>
      </c>
      <c r="AE37" s="14">
        <f t="shared" si="19"/>
        <v>0</v>
      </c>
      <c r="AF37" s="131">
        <f t="shared" si="20"/>
        <v>20.25</v>
      </c>
    </row>
    <row r="38" spans="1:32" ht="12.75">
      <c r="A38" s="41">
        <v>43</v>
      </c>
      <c r="B38" s="66" t="s">
        <v>13</v>
      </c>
      <c r="C38" s="85">
        <v>0</v>
      </c>
      <c r="D38" s="86">
        <v>0</v>
      </c>
      <c r="E38" s="86">
        <v>0</v>
      </c>
      <c r="F38" s="86">
        <v>31</v>
      </c>
      <c r="G38" s="86">
        <v>0</v>
      </c>
      <c r="H38" s="86">
        <v>31</v>
      </c>
      <c r="I38" s="86">
        <v>0</v>
      </c>
      <c r="J38" s="86">
        <v>0</v>
      </c>
      <c r="K38" s="87">
        <v>31</v>
      </c>
      <c r="L38" s="67">
        <v>0</v>
      </c>
      <c r="M38" s="43">
        <v>0</v>
      </c>
      <c r="N38" s="43">
        <v>0</v>
      </c>
      <c r="O38" s="67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10">
        <f t="shared" si="11"/>
        <v>0</v>
      </c>
      <c r="V38" s="11">
        <f t="shared" si="12"/>
        <v>0</v>
      </c>
      <c r="W38" s="12">
        <f t="shared" si="13"/>
        <v>0</v>
      </c>
      <c r="X38" s="13">
        <f t="shared" si="21"/>
        <v>31</v>
      </c>
      <c r="Y38" s="14">
        <f t="shared" si="14"/>
        <v>0</v>
      </c>
      <c r="AA38" s="27">
        <f t="shared" si="15"/>
        <v>0</v>
      </c>
      <c r="AB38" s="11">
        <f t="shared" si="16"/>
        <v>0</v>
      </c>
      <c r="AC38" s="12">
        <f t="shared" si="17"/>
        <v>0</v>
      </c>
      <c r="AD38" s="13">
        <f t="shared" si="18"/>
        <v>31</v>
      </c>
      <c r="AE38" s="14">
        <f t="shared" si="19"/>
        <v>0</v>
      </c>
      <c r="AF38" s="131">
        <f t="shared" si="20"/>
        <v>31</v>
      </c>
    </row>
    <row r="39" spans="1:32" ht="12.75">
      <c r="A39" s="41">
        <v>44</v>
      </c>
      <c r="B39" s="66" t="s">
        <v>14</v>
      </c>
      <c r="C39" s="85">
        <v>0</v>
      </c>
      <c r="D39" s="86">
        <v>0</v>
      </c>
      <c r="E39" s="86">
        <v>0</v>
      </c>
      <c r="F39" s="86">
        <v>84</v>
      </c>
      <c r="G39" s="86">
        <v>0</v>
      </c>
      <c r="H39" s="86">
        <v>83.25</v>
      </c>
      <c r="I39" s="86">
        <v>0.75</v>
      </c>
      <c r="J39" s="86">
        <v>1</v>
      </c>
      <c r="K39" s="87">
        <v>85</v>
      </c>
      <c r="L39" s="67">
        <v>0</v>
      </c>
      <c r="M39" s="43">
        <v>0</v>
      </c>
      <c r="N39" s="43">
        <v>0</v>
      </c>
      <c r="O39" s="67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10">
        <f t="shared" si="11"/>
        <v>0</v>
      </c>
      <c r="V39" s="11">
        <f t="shared" si="12"/>
        <v>0</v>
      </c>
      <c r="W39" s="12">
        <f t="shared" si="13"/>
        <v>0</v>
      </c>
      <c r="X39" s="13">
        <f t="shared" si="21"/>
        <v>84</v>
      </c>
      <c r="Y39" s="14">
        <f t="shared" si="14"/>
        <v>1</v>
      </c>
      <c r="AA39" s="27">
        <f t="shared" si="15"/>
        <v>0</v>
      </c>
      <c r="AB39" s="11">
        <f t="shared" si="16"/>
        <v>0</v>
      </c>
      <c r="AC39" s="12">
        <f t="shared" si="17"/>
        <v>0</v>
      </c>
      <c r="AD39" s="13">
        <f t="shared" si="18"/>
        <v>84</v>
      </c>
      <c r="AE39" s="14">
        <f t="shared" si="19"/>
        <v>1</v>
      </c>
      <c r="AF39" s="131">
        <f t="shared" si="20"/>
        <v>85</v>
      </c>
    </row>
    <row r="40" spans="1:32" ht="12.75">
      <c r="A40" s="41">
        <v>45</v>
      </c>
      <c r="B40" s="66" t="s">
        <v>15</v>
      </c>
      <c r="C40" s="85">
        <v>0</v>
      </c>
      <c r="D40" s="86">
        <v>1</v>
      </c>
      <c r="E40" s="86">
        <v>54</v>
      </c>
      <c r="F40" s="86">
        <v>0</v>
      </c>
      <c r="G40" s="86">
        <v>0</v>
      </c>
      <c r="H40" s="86">
        <v>0</v>
      </c>
      <c r="I40" s="86">
        <v>0</v>
      </c>
      <c r="J40" s="86">
        <v>16</v>
      </c>
      <c r="K40" s="87">
        <v>71</v>
      </c>
      <c r="L40" s="67">
        <v>0</v>
      </c>
      <c r="M40" s="43">
        <v>0</v>
      </c>
      <c r="N40" s="43">
        <v>0</v>
      </c>
      <c r="O40" s="67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10">
        <f t="shared" si="11"/>
        <v>0</v>
      </c>
      <c r="V40" s="11">
        <f t="shared" si="12"/>
        <v>1</v>
      </c>
      <c r="W40" s="12">
        <f t="shared" si="13"/>
        <v>54</v>
      </c>
      <c r="X40" s="13">
        <f t="shared" si="21"/>
        <v>0</v>
      </c>
      <c r="Y40" s="14">
        <f t="shared" si="14"/>
        <v>16</v>
      </c>
      <c r="AA40" s="27">
        <f t="shared" si="15"/>
        <v>0</v>
      </c>
      <c r="AB40" s="11">
        <f t="shared" si="16"/>
        <v>1</v>
      </c>
      <c r="AC40" s="12">
        <f t="shared" si="17"/>
        <v>54</v>
      </c>
      <c r="AD40" s="13">
        <f t="shared" si="18"/>
        <v>0</v>
      </c>
      <c r="AE40" s="14">
        <f t="shared" si="19"/>
        <v>16</v>
      </c>
      <c r="AF40" s="131">
        <f t="shared" si="20"/>
        <v>71</v>
      </c>
    </row>
    <row r="41" spans="1:32" ht="12.75">
      <c r="A41" s="41">
        <v>46</v>
      </c>
      <c r="B41" s="66" t="s">
        <v>80</v>
      </c>
      <c r="C41" s="85">
        <v>0</v>
      </c>
      <c r="D41" s="86">
        <v>0</v>
      </c>
      <c r="E41" s="86">
        <v>52</v>
      </c>
      <c r="F41" s="86">
        <v>0</v>
      </c>
      <c r="G41" s="86">
        <v>0</v>
      </c>
      <c r="H41" s="86">
        <v>0</v>
      </c>
      <c r="I41" s="86">
        <v>0</v>
      </c>
      <c r="J41" s="86">
        <v>50.5</v>
      </c>
      <c r="K41" s="87">
        <v>102.5</v>
      </c>
      <c r="L41" s="67">
        <v>0</v>
      </c>
      <c r="M41" s="43">
        <v>0</v>
      </c>
      <c r="N41" s="43">
        <v>0</v>
      </c>
      <c r="O41" s="67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10">
        <f t="shared" si="11"/>
        <v>0</v>
      </c>
      <c r="V41" s="11">
        <f t="shared" si="12"/>
        <v>0</v>
      </c>
      <c r="W41" s="12">
        <f t="shared" si="13"/>
        <v>52</v>
      </c>
      <c r="X41" s="13">
        <f t="shared" si="21"/>
        <v>0</v>
      </c>
      <c r="Y41" s="14">
        <f t="shared" si="14"/>
        <v>50.5</v>
      </c>
      <c r="AA41" s="27">
        <f t="shared" si="15"/>
        <v>0</v>
      </c>
      <c r="AB41" s="11">
        <f t="shared" si="16"/>
        <v>0</v>
      </c>
      <c r="AC41" s="12">
        <f t="shared" si="17"/>
        <v>52</v>
      </c>
      <c r="AD41" s="13">
        <f t="shared" si="18"/>
        <v>0</v>
      </c>
      <c r="AE41" s="14">
        <f t="shared" si="19"/>
        <v>50.5</v>
      </c>
      <c r="AF41" s="131">
        <f t="shared" si="20"/>
        <v>102.5</v>
      </c>
    </row>
    <row r="42" spans="1:32" ht="13.5" thickBot="1">
      <c r="A42" s="44">
        <v>47</v>
      </c>
      <c r="B42" s="68" t="s">
        <v>33</v>
      </c>
      <c r="C42" s="88">
        <v>0</v>
      </c>
      <c r="D42" s="89">
        <v>20.5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90">
        <v>20.5</v>
      </c>
      <c r="L42" s="69">
        <v>0</v>
      </c>
      <c r="M42" s="46">
        <v>0</v>
      </c>
      <c r="N42" s="46">
        <v>0</v>
      </c>
      <c r="O42" s="69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10">
        <f t="shared" si="11"/>
        <v>0</v>
      </c>
      <c r="V42" s="15">
        <f t="shared" si="12"/>
        <v>20.5</v>
      </c>
      <c r="W42" s="16">
        <f t="shared" si="13"/>
        <v>0</v>
      </c>
      <c r="X42" s="13">
        <f t="shared" si="21"/>
        <v>0</v>
      </c>
      <c r="Y42" s="18">
        <f t="shared" si="14"/>
        <v>0</v>
      </c>
      <c r="AA42" s="27">
        <f t="shared" si="15"/>
        <v>0</v>
      </c>
      <c r="AB42" s="11">
        <f t="shared" si="16"/>
        <v>20.5</v>
      </c>
      <c r="AC42" s="12">
        <f t="shared" si="17"/>
        <v>0</v>
      </c>
      <c r="AD42" s="13">
        <f t="shared" si="18"/>
        <v>0</v>
      </c>
      <c r="AE42" s="14">
        <f t="shared" si="19"/>
        <v>0</v>
      </c>
      <c r="AF42" s="131">
        <f t="shared" si="20"/>
        <v>20.5</v>
      </c>
    </row>
    <row r="43" spans="1:20" ht="13.5" thickBot="1">
      <c r="A43" s="182" t="s">
        <v>100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3"/>
      <c r="M43" s="47"/>
      <c r="N43" s="47"/>
      <c r="O43" s="47"/>
      <c r="P43" s="47"/>
      <c r="Q43" s="47"/>
      <c r="R43" s="47"/>
      <c r="S43" s="47"/>
      <c r="T43" s="47"/>
    </row>
    <row r="44" spans="1:20" ht="13.5" thickBot="1">
      <c r="A44" s="184" t="s">
        <v>61</v>
      </c>
      <c r="B44" s="186" t="s">
        <v>62</v>
      </c>
      <c r="C44" s="176" t="s">
        <v>63</v>
      </c>
      <c r="D44" s="180"/>
      <c r="E44" s="180"/>
      <c r="F44" s="180"/>
      <c r="G44" s="180"/>
      <c r="H44" s="180"/>
      <c r="I44" s="180"/>
      <c r="J44" s="180"/>
      <c r="K44" s="181"/>
      <c r="L44" s="176" t="s">
        <v>64</v>
      </c>
      <c r="M44" s="180"/>
      <c r="N44" s="180"/>
      <c r="O44" s="180"/>
      <c r="P44" s="180"/>
      <c r="Q44" s="180"/>
      <c r="R44" s="180"/>
      <c r="S44" s="180"/>
      <c r="T44" s="181"/>
    </row>
    <row r="45" spans="1:31" ht="12.75">
      <c r="A45" s="185"/>
      <c r="B45" s="187"/>
      <c r="C45" s="189" t="s">
        <v>35</v>
      </c>
      <c r="D45" s="203" t="s">
        <v>38</v>
      </c>
      <c r="E45" s="203" t="s">
        <v>36</v>
      </c>
      <c r="F45" s="205" t="s">
        <v>39</v>
      </c>
      <c r="G45" s="232" t="s">
        <v>95</v>
      </c>
      <c r="H45" s="232" t="s">
        <v>97</v>
      </c>
      <c r="I45" s="232" t="s">
        <v>92</v>
      </c>
      <c r="J45" s="203" t="s">
        <v>37</v>
      </c>
      <c r="K45" s="203" t="s">
        <v>2</v>
      </c>
      <c r="L45" s="203" t="s">
        <v>35</v>
      </c>
      <c r="M45" s="203" t="s">
        <v>38</v>
      </c>
      <c r="N45" s="203" t="s">
        <v>36</v>
      </c>
      <c r="O45" s="203" t="s">
        <v>39</v>
      </c>
      <c r="P45" s="232" t="s">
        <v>95</v>
      </c>
      <c r="Q45" s="232" t="s">
        <v>97</v>
      </c>
      <c r="R45" s="232" t="s">
        <v>92</v>
      </c>
      <c r="S45" s="203" t="s">
        <v>37</v>
      </c>
      <c r="T45" s="195" t="s">
        <v>2</v>
      </c>
      <c r="U45" s="197" t="s">
        <v>35</v>
      </c>
      <c r="V45" s="199" t="s">
        <v>38</v>
      </c>
      <c r="W45" s="201" t="s">
        <v>36</v>
      </c>
      <c r="X45" s="191" t="s">
        <v>39</v>
      </c>
      <c r="Y45" s="193" t="s">
        <v>37</v>
      </c>
      <c r="AA45" s="197" t="s">
        <v>35</v>
      </c>
      <c r="AB45" s="199" t="s">
        <v>38</v>
      </c>
      <c r="AC45" s="201" t="s">
        <v>36</v>
      </c>
      <c r="AD45" s="191" t="s">
        <v>39</v>
      </c>
      <c r="AE45" s="193" t="s">
        <v>37</v>
      </c>
    </row>
    <row r="46" spans="1:31" ht="30.75" customHeight="1" thickBot="1">
      <c r="A46" s="185"/>
      <c r="B46" s="188"/>
      <c r="C46" s="190"/>
      <c r="D46" s="204"/>
      <c r="E46" s="204"/>
      <c r="F46" s="206"/>
      <c r="G46" s="233"/>
      <c r="H46" s="233"/>
      <c r="I46" s="233"/>
      <c r="J46" s="204"/>
      <c r="K46" s="204"/>
      <c r="L46" s="204"/>
      <c r="M46" s="204"/>
      <c r="N46" s="204"/>
      <c r="O46" s="204"/>
      <c r="P46" s="233"/>
      <c r="Q46" s="233"/>
      <c r="R46" s="233"/>
      <c r="S46" s="204"/>
      <c r="T46" s="196"/>
      <c r="U46" s="198"/>
      <c r="V46" s="200"/>
      <c r="W46" s="202"/>
      <c r="X46" s="192"/>
      <c r="Y46" s="194"/>
      <c r="AA46" s="198"/>
      <c r="AB46" s="200"/>
      <c r="AC46" s="202"/>
      <c r="AD46" s="192"/>
      <c r="AE46" s="194"/>
    </row>
    <row r="47" spans="1:32" ht="12.75">
      <c r="A47" s="41">
        <v>48</v>
      </c>
      <c r="B47" s="48" t="s">
        <v>81</v>
      </c>
      <c r="C47" s="82">
        <v>0</v>
      </c>
      <c r="D47" s="83">
        <v>0</v>
      </c>
      <c r="E47" s="83">
        <v>0</v>
      </c>
      <c r="F47" s="83">
        <v>59.75</v>
      </c>
      <c r="G47" s="83">
        <v>29.5</v>
      </c>
      <c r="H47" s="83">
        <v>0</v>
      </c>
      <c r="I47" s="83">
        <v>30.25</v>
      </c>
      <c r="J47" s="83">
        <v>0</v>
      </c>
      <c r="K47" s="84">
        <v>59.75</v>
      </c>
      <c r="L47" s="65">
        <v>0</v>
      </c>
      <c r="M47" s="40">
        <v>0</v>
      </c>
      <c r="N47" s="40">
        <v>0</v>
      </c>
      <c r="O47" s="65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10">
        <f aca="true" t="shared" si="22" ref="U47:U64">C47+1/3*L47</f>
        <v>0</v>
      </c>
      <c r="V47" s="11">
        <f aca="true" t="shared" si="23" ref="V47:V64">D47+1/3*M47</f>
        <v>0</v>
      </c>
      <c r="W47" s="12">
        <f aca="true" t="shared" si="24" ref="W47:W64">E47+1/3*N47</f>
        <v>0</v>
      </c>
      <c r="X47" s="13">
        <f>F47+1/3*O47</f>
        <v>59.75</v>
      </c>
      <c r="Y47" s="14">
        <f aca="true" t="shared" si="25" ref="Y47:Y64">J47+1/3*S47</f>
        <v>0</v>
      </c>
      <c r="AA47" s="27">
        <f aca="true" t="shared" si="26" ref="AA47:AA64">C47+L47</f>
        <v>0</v>
      </c>
      <c r="AB47" s="11">
        <f aca="true" t="shared" si="27" ref="AB47:AB64">D47+M47</f>
        <v>0</v>
      </c>
      <c r="AC47" s="12">
        <f aca="true" t="shared" si="28" ref="AC47:AC64">E47+N47</f>
        <v>0</v>
      </c>
      <c r="AD47" s="13">
        <f aca="true" t="shared" si="29" ref="AD47:AD64">F47+O47</f>
        <v>59.75</v>
      </c>
      <c r="AE47" s="14">
        <f aca="true" t="shared" si="30" ref="AE47:AE64">J47+S47</f>
        <v>0</v>
      </c>
      <c r="AF47" s="131">
        <f aca="true" t="shared" si="31" ref="AF47:AF64">SUM(AA47:AE47)</f>
        <v>59.75</v>
      </c>
    </row>
    <row r="48" spans="1:32" ht="12.75">
      <c r="A48" s="41">
        <v>49</v>
      </c>
      <c r="B48" s="49" t="s">
        <v>16</v>
      </c>
      <c r="C48" s="85">
        <v>0</v>
      </c>
      <c r="D48" s="86">
        <v>0</v>
      </c>
      <c r="E48" s="86">
        <v>0</v>
      </c>
      <c r="F48" s="86">
        <v>17</v>
      </c>
      <c r="G48" s="86">
        <v>13.75</v>
      </c>
      <c r="H48" s="86">
        <v>0</v>
      </c>
      <c r="I48" s="86">
        <v>3.25</v>
      </c>
      <c r="J48" s="86">
        <v>0</v>
      </c>
      <c r="K48" s="87">
        <v>17</v>
      </c>
      <c r="L48" s="67">
        <v>0</v>
      </c>
      <c r="M48" s="43">
        <v>0</v>
      </c>
      <c r="N48" s="43">
        <v>0</v>
      </c>
      <c r="O48" s="67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10">
        <f t="shared" si="22"/>
        <v>0</v>
      </c>
      <c r="V48" s="11">
        <f t="shared" si="23"/>
        <v>0</v>
      </c>
      <c r="W48" s="12">
        <f t="shared" si="24"/>
        <v>0</v>
      </c>
      <c r="X48" s="13">
        <f aca="true" t="shared" si="32" ref="X48:X64">F48+1/3*O48</f>
        <v>17</v>
      </c>
      <c r="Y48" s="14">
        <f t="shared" si="25"/>
        <v>0</v>
      </c>
      <c r="AA48" s="27">
        <f t="shared" si="26"/>
        <v>0</v>
      </c>
      <c r="AB48" s="11">
        <f t="shared" si="27"/>
        <v>0</v>
      </c>
      <c r="AC48" s="12">
        <f t="shared" si="28"/>
        <v>0</v>
      </c>
      <c r="AD48" s="13">
        <f t="shared" si="29"/>
        <v>17</v>
      </c>
      <c r="AE48" s="14">
        <f t="shared" si="30"/>
        <v>0</v>
      </c>
      <c r="AF48" s="131">
        <f t="shared" si="31"/>
        <v>17</v>
      </c>
    </row>
    <row r="49" spans="1:32" ht="12.75">
      <c r="A49" s="41">
        <v>50</v>
      </c>
      <c r="B49" s="49" t="s">
        <v>17</v>
      </c>
      <c r="C49" s="85">
        <v>0</v>
      </c>
      <c r="D49" s="86">
        <v>0</v>
      </c>
      <c r="E49" s="86">
        <v>0</v>
      </c>
      <c r="F49" s="86">
        <v>73.75</v>
      </c>
      <c r="G49" s="86">
        <v>73.75</v>
      </c>
      <c r="H49" s="86">
        <v>0</v>
      </c>
      <c r="I49" s="86">
        <v>0</v>
      </c>
      <c r="J49" s="86">
        <v>0</v>
      </c>
      <c r="K49" s="87">
        <v>73.75</v>
      </c>
      <c r="L49" s="67">
        <v>0</v>
      </c>
      <c r="M49" s="43">
        <v>0</v>
      </c>
      <c r="N49" s="43">
        <v>0</v>
      </c>
      <c r="O49" s="67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10">
        <f t="shared" si="22"/>
        <v>0</v>
      </c>
      <c r="V49" s="11">
        <f t="shared" si="23"/>
        <v>0</v>
      </c>
      <c r="W49" s="12">
        <f t="shared" si="24"/>
        <v>0</v>
      </c>
      <c r="X49" s="13">
        <f t="shared" si="32"/>
        <v>73.75</v>
      </c>
      <c r="Y49" s="14">
        <f t="shared" si="25"/>
        <v>0</v>
      </c>
      <c r="AA49" s="27">
        <f t="shared" si="26"/>
        <v>0</v>
      </c>
      <c r="AB49" s="11">
        <f t="shared" si="27"/>
        <v>0</v>
      </c>
      <c r="AC49" s="12">
        <f t="shared" si="28"/>
        <v>0</v>
      </c>
      <c r="AD49" s="13">
        <f t="shared" si="29"/>
        <v>73.75</v>
      </c>
      <c r="AE49" s="14">
        <f t="shared" si="30"/>
        <v>0</v>
      </c>
      <c r="AF49" s="131">
        <f t="shared" si="31"/>
        <v>73.75</v>
      </c>
    </row>
    <row r="50" spans="1:32" ht="12.75">
      <c r="A50" s="41">
        <v>51</v>
      </c>
      <c r="B50" s="49" t="s">
        <v>18</v>
      </c>
      <c r="C50" s="85">
        <v>0</v>
      </c>
      <c r="D50" s="86">
        <v>0.25</v>
      </c>
      <c r="E50" s="86">
        <v>3</v>
      </c>
      <c r="F50" s="86">
        <v>11.25</v>
      </c>
      <c r="G50" s="86">
        <v>10</v>
      </c>
      <c r="H50" s="86">
        <v>0</v>
      </c>
      <c r="I50" s="86">
        <v>1.25</v>
      </c>
      <c r="J50" s="86">
        <v>1.5</v>
      </c>
      <c r="K50" s="87">
        <v>16</v>
      </c>
      <c r="L50" s="67">
        <v>0</v>
      </c>
      <c r="M50" s="43">
        <v>0</v>
      </c>
      <c r="N50" s="43">
        <v>0</v>
      </c>
      <c r="O50" s="67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10">
        <f t="shared" si="22"/>
        <v>0</v>
      </c>
      <c r="V50" s="11">
        <f t="shared" si="23"/>
        <v>0.25</v>
      </c>
      <c r="W50" s="12">
        <f t="shared" si="24"/>
        <v>3</v>
      </c>
      <c r="X50" s="13">
        <f t="shared" si="32"/>
        <v>11.25</v>
      </c>
      <c r="Y50" s="14">
        <f t="shared" si="25"/>
        <v>1.5</v>
      </c>
      <c r="AA50" s="27">
        <f t="shared" si="26"/>
        <v>0</v>
      </c>
      <c r="AB50" s="11">
        <f t="shared" si="27"/>
        <v>0.25</v>
      </c>
      <c r="AC50" s="12">
        <f t="shared" si="28"/>
        <v>3</v>
      </c>
      <c r="AD50" s="13">
        <f t="shared" si="29"/>
        <v>11.25</v>
      </c>
      <c r="AE50" s="14">
        <f t="shared" si="30"/>
        <v>1.5</v>
      </c>
      <c r="AF50" s="131">
        <f t="shared" si="31"/>
        <v>16</v>
      </c>
    </row>
    <row r="51" spans="1:32" ht="12.75">
      <c r="A51" s="41">
        <v>52</v>
      </c>
      <c r="B51" s="49" t="s">
        <v>19</v>
      </c>
      <c r="C51" s="85">
        <v>6.5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19.5</v>
      </c>
      <c r="K51" s="87">
        <v>26</v>
      </c>
      <c r="L51" s="67">
        <v>0</v>
      </c>
      <c r="M51" s="43">
        <v>0</v>
      </c>
      <c r="N51" s="43">
        <v>0</v>
      </c>
      <c r="O51" s="67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10">
        <f t="shared" si="22"/>
        <v>6.5</v>
      </c>
      <c r="V51" s="11">
        <f t="shared" si="23"/>
        <v>0</v>
      </c>
      <c r="W51" s="12">
        <f t="shared" si="24"/>
        <v>0</v>
      </c>
      <c r="X51" s="13">
        <f t="shared" si="32"/>
        <v>0</v>
      </c>
      <c r="Y51" s="14">
        <f t="shared" si="25"/>
        <v>19.5</v>
      </c>
      <c r="AA51" s="27">
        <f t="shared" si="26"/>
        <v>6.5</v>
      </c>
      <c r="AB51" s="11">
        <f t="shared" si="27"/>
        <v>0</v>
      </c>
      <c r="AC51" s="12">
        <f t="shared" si="28"/>
        <v>0</v>
      </c>
      <c r="AD51" s="13">
        <f t="shared" si="29"/>
        <v>0</v>
      </c>
      <c r="AE51" s="14">
        <f t="shared" si="30"/>
        <v>19.5</v>
      </c>
      <c r="AF51" s="131">
        <f t="shared" si="31"/>
        <v>26</v>
      </c>
    </row>
    <row r="52" spans="1:32" ht="12.75">
      <c r="A52" s="41">
        <v>53</v>
      </c>
      <c r="B52" s="49" t="s">
        <v>20</v>
      </c>
      <c r="C52" s="85">
        <v>0</v>
      </c>
      <c r="D52" s="86">
        <v>0</v>
      </c>
      <c r="E52" s="86">
        <v>3.5</v>
      </c>
      <c r="F52" s="86">
        <v>0</v>
      </c>
      <c r="G52" s="86">
        <v>0</v>
      </c>
      <c r="H52" s="86">
        <v>0</v>
      </c>
      <c r="I52" s="86">
        <v>0</v>
      </c>
      <c r="J52" s="86">
        <v>5.25</v>
      </c>
      <c r="K52" s="87">
        <v>8.75</v>
      </c>
      <c r="L52" s="67">
        <v>0</v>
      </c>
      <c r="M52" s="43">
        <v>0</v>
      </c>
      <c r="N52" s="43">
        <v>0</v>
      </c>
      <c r="O52" s="67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10">
        <f t="shared" si="22"/>
        <v>0</v>
      </c>
      <c r="V52" s="11">
        <f t="shared" si="23"/>
        <v>0</v>
      </c>
      <c r="W52" s="12">
        <f t="shared" si="24"/>
        <v>3.5</v>
      </c>
      <c r="X52" s="13">
        <f t="shared" si="32"/>
        <v>0</v>
      </c>
      <c r="Y52" s="14">
        <f t="shared" si="25"/>
        <v>5.25</v>
      </c>
      <c r="AA52" s="27">
        <f t="shared" si="26"/>
        <v>0</v>
      </c>
      <c r="AB52" s="11">
        <f t="shared" si="27"/>
        <v>0</v>
      </c>
      <c r="AC52" s="12">
        <f t="shared" si="28"/>
        <v>3.5</v>
      </c>
      <c r="AD52" s="13">
        <f t="shared" si="29"/>
        <v>0</v>
      </c>
      <c r="AE52" s="14">
        <f t="shared" si="30"/>
        <v>5.25</v>
      </c>
      <c r="AF52" s="131">
        <f t="shared" si="31"/>
        <v>8.75</v>
      </c>
    </row>
    <row r="53" spans="1:32" ht="12.75">
      <c r="A53" s="41">
        <v>54</v>
      </c>
      <c r="B53" s="49" t="s">
        <v>21</v>
      </c>
      <c r="C53" s="85">
        <v>0</v>
      </c>
      <c r="D53" s="86">
        <v>0</v>
      </c>
      <c r="E53" s="86">
        <v>1</v>
      </c>
      <c r="F53" s="86">
        <v>0</v>
      </c>
      <c r="G53" s="86">
        <v>0</v>
      </c>
      <c r="H53" s="86">
        <v>0</v>
      </c>
      <c r="I53" s="86">
        <v>0</v>
      </c>
      <c r="J53" s="86">
        <v>17.5</v>
      </c>
      <c r="K53" s="87">
        <v>18.5</v>
      </c>
      <c r="L53" s="67">
        <v>0</v>
      </c>
      <c r="M53" s="43">
        <v>0</v>
      </c>
      <c r="N53" s="43">
        <v>0</v>
      </c>
      <c r="O53" s="67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10">
        <f t="shared" si="22"/>
        <v>0</v>
      </c>
      <c r="V53" s="11">
        <f t="shared" si="23"/>
        <v>0</v>
      </c>
      <c r="W53" s="12">
        <f t="shared" si="24"/>
        <v>1</v>
      </c>
      <c r="X53" s="13">
        <f t="shared" si="32"/>
        <v>0</v>
      </c>
      <c r="Y53" s="14">
        <f t="shared" si="25"/>
        <v>17.5</v>
      </c>
      <c r="AA53" s="27">
        <f t="shared" si="26"/>
        <v>0</v>
      </c>
      <c r="AB53" s="11">
        <f t="shared" si="27"/>
        <v>0</v>
      </c>
      <c r="AC53" s="12">
        <f t="shared" si="28"/>
        <v>1</v>
      </c>
      <c r="AD53" s="13">
        <f t="shared" si="29"/>
        <v>0</v>
      </c>
      <c r="AE53" s="14">
        <f t="shared" si="30"/>
        <v>17.5</v>
      </c>
      <c r="AF53" s="131">
        <f t="shared" si="31"/>
        <v>18.5</v>
      </c>
    </row>
    <row r="54" spans="1:32" ht="12.75">
      <c r="A54" s="41">
        <v>55</v>
      </c>
      <c r="B54" s="49" t="s">
        <v>40</v>
      </c>
      <c r="C54" s="85">
        <v>0</v>
      </c>
      <c r="D54" s="86">
        <v>0</v>
      </c>
      <c r="E54" s="86">
        <v>0</v>
      </c>
      <c r="F54" s="86">
        <v>10</v>
      </c>
      <c r="G54" s="86">
        <v>0</v>
      </c>
      <c r="H54" s="86">
        <v>0</v>
      </c>
      <c r="I54" s="86">
        <v>10</v>
      </c>
      <c r="J54" s="86">
        <v>0</v>
      </c>
      <c r="K54" s="87">
        <v>10</v>
      </c>
      <c r="L54" s="67">
        <v>0</v>
      </c>
      <c r="M54" s="43">
        <v>0</v>
      </c>
      <c r="N54" s="43">
        <v>0</v>
      </c>
      <c r="O54" s="67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10">
        <f t="shared" si="22"/>
        <v>0</v>
      </c>
      <c r="V54" s="11">
        <f t="shared" si="23"/>
        <v>0</v>
      </c>
      <c r="W54" s="12">
        <f t="shared" si="24"/>
        <v>0</v>
      </c>
      <c r="X54" s="13">
        <f t="shared" si="32"/>
        <v>10</v>
      </c>
      <c r="Y54" s="14">
        <f t="shared" si="25"/>
        <v>0</v>
      </c>
      <c r="AA54" s="27">
        <f t="shared" si="26"/>
        <v>0</v>
      </c>
      <c r="AB54" s="11">
        <f t="shared" si="27"/>
        <v>0</v>
      </c>
      <c r="AC54" s="12">
        <f t="shared" si="28"/>
        <v>0</v>
      </c>
      <c r="AD54" s="13">
        <f t="shared" si="29"/>
        <v>10</v>
      </c>
      <c r="AE54" s="14">
        <f t="shared" si="30"/>
        <v>0</v>
      </c>
      <c r="AF54" s="131">
        <f t="shared" si="31"/>
        <v>10</v>
      </c>
    </row>
    <row r="55" spans="1:32" ht="12.75">
      <c r="A55" s="41">
        <v>56</v>
      </c>
      <c r="B55" s="49" t="s">
        <v>34</v>
      </c>
      <c r="C55" s="85">
        <v>0</v>
      </c>
      <c r="D55" s="86">
        <v>0</v>
      </c>
      <c r="E55" s="86">
        <v>0</v>
      </c>
      <c r="F55" s="86">
        <v>27</v>
      </c>
      <c r="G55" s="86">
        <v>0</v>
      </c>
      <c r="H55" s="86">
        <v>27</v>
      </c>
      <c r="I55" s="86">
        <v>0</v>
      </c>
      <c r="J55" s="86">
        <v>0</v>
      </c>
      <c r="K55" s="87">
        <v>27</v>
      </c>
      <c r="L55" s="67">
        <v>0</v>
      </c>
      <c r="M55" s="43">
        <v>0</v>
      </c>
      <c r="N55" s="43">
        <v>0</v>
      </c>
      <c r="O55" s="67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10">
        <f t="shared" si="22"/>
        <v>0</v>
      </c>
      <c r="V55" s="11">
        <f t="shared" si="23"/>
        <v>0</v>
      </c>
      <c r="W55" s="12">
        <f t="shared" si="24"/>
        <v>0</v>
      </c>
      <c r="X55" s="13">
        <f t="shared" si="32"/>
        <v>27</v>
      </c>
      <c r="Y55" s="14">
        <f t="shared" si="25"/>
        <v>0</v>
      </c>
      <c r="AA55" s="27">
        <f t="shared" si="26"/>
        <v>0</v>
      </c>
      <c r="AB55" s="11">
        <f t="shared" si="27"/>
        <v>0</v>
      </c>
      <c r="AC55" s="12">
        <f t="shared" si="28"/>
        <v>0</v>
      </c>
      <c r="AD55" s="13">
        <f t="shared" si="29"/>
        <v>27</v>
      </c>
      <c r="AE55" s="14">
        <f t="shared" si="30"/>
        <v>0</v>
      </c>
      <c r="AF55" s="131">
        <f t="shared" si="31"/>
        <v>27</v>
      </c>
    </row>
    <row r="56" spans="1:32" ht="12.75">
      <c r="A56" s="41">
        <v>57</v>
      </c>
      <c r="B56" s="49" t="s">
        <v>22</v>
      </c>
      <c r="C56" s="85">
        <v>0</v>
      </c>
      <c r="D56" s="86">
        <v>0</v>
      </c>
      <c r="E56" s="86">
        <v>0</v>
      </c>
      <c r="F56" s="86">
        <v>13.3</v>
      </c>
      <c r="G56" s="86">
        <v>0</v>
      </c>
      <c r="H56" s="86">
        <v>13.3</v>
      </c>
      <c r="I56" s="86">
        <v>0</v>
      </c>
      <c r="J56" s="86">
        <v>0</v>
      </c>
      <c r="K56" s="87">
        <v>13.3</v>
      </c>
      <c r="L56" s="67">
        <v>0</v>
      </c>
      <c r="M56" s="43">
        <v>0</v>
      </c>
      <c r="N56" s="43">
        <v>0</v>
      </c>
      <c r="O56" s="67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10">
        <f t="shared" si="22"/>
        <v>0</v>
      </c>
      <c r="V56" s="11">
        <f t="shared" si="23"/>
        <v>0</v>
      </c>
      <c r="W56" s="12">
        <f t="shared" si="24"/>
        <v>0</v>
      </c>
      <c r="X56" s="13">
        <f t="shared" si="32"/>
        <v>13.3</v>
      </c>
      <c r="Y56" s="14">
        <f t="shared" si="25"/>
        <v>0</v>
      </c>
      <c r="AA56" s="27">
        <f t="shared" si="26"/>
        <v>0</v>
      </c>
      <c r="AB56" s="11">
        <f t="shared" si="27"/>
        <v>0</v>
      </c>
      <c r="AC56" s="12">
        <f t="shared" si="28"/>
        <v>0</v>
      </c>
      <c r="AD56" s="13">
        <f t="shared" si="29"/>
        <v>13.3</v>
      </c>
      <c r="AE56" s="14">
        <f t="shared" si="30"/>
        <v>0</v>
      </c>
      <c r="AF56" s="131">
        <f t="shared" si="31"/>
        <v>13.3</v>
      </c>
    </row>
    <row r="57" spans="1:32" ht="12.75">
      <c r="A57" s="41">
        <v>58</v>
      </c>
      <c r="B57" s="49" t="s">
        <v>23</v>
      </c>
      <c r="C57" s="85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20.05</v>
      </c>
      <c r="K57" s="87">
        <v>20.05</v>
      </c>
      <c r="L57" s="67">
        <v>0</v>
      </c>
      <c r="M57" s="43">
        <v>0</v>
      </c>
      <c r="N57" s="43">
        <v>0</v>
      </c>
      <c r="O57" s="67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10">
        <f t="shared" si="22"/>
        <v>0</v>
      </c>
      <c r="V57" s="11">
        <f t="shared" si="23"/>
        <v>0</v>
      </c>
      <c r="W57" s="12">
        <f t="shared" si="24"/>
        <v>0</v>
      </c>
      <c r="X57" s="13">
        <f t="shared" si="32"/>
        <v>0</v>
      </c>
      <c r="Y57" s="14">
        <f t="shared" si="25"/>
        <v>20.05</v>
      </c>
      <c r="AA57" s="27">
        <f t="shared" si="26"/>
        <v>0</v>
      </c>
      <c r="AB57" s="11">
        <f t="shared" si="27"/>
        <v>0</v>
      </c>
      <c r="AC57" s="12">
        <f t="shared" si="28"/>
        <v>0</v>
      </c>
      <c r="AD57" s="13">
        <f t="shared" si="29"/>
        <v>0</v>
      </c>
      <c r="AE57" s="14">
        <f t="shared" si="30"/>
        <v>20.05</v>
      </c>
      <c r="AF57" s="131">
        <f t="shared" si="31"/>
        <v>20.05</v>
      </c>
    </row>
    <row r="58" spans="1:32" ht="12.75">
      <c r="A58" s="41">
        <v>59</v>
      </c>
      <c r="B58" s="49" t="s">
        <v>24</v>
      </c>
      <c r="C58" s="85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25</v>
      </c>
      <c r="K58" s="87">
        <v>25</v>
      </c>
      <c r="L58" s="67">
        <v>0</v>
      </c>
      <c r="M58" s="43">
        <v>0</v>
      </c>
      <c r="N58" s="43">
        <v>0</v>
      </c>
      <c r="O58" s="67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10">
        <f t="shared" si="22"/>
        <v>0</v>
      </c>
      <c r="V58" s="11">
        <f t="shared" si="23"/>
        <v>0</v>
      </c>
      <c r="W58" s="12">
        <f t="shared" si="24"/>
        <v>0</v>
      </c>
      <c r="X58" s="13">
        <f t="shared" si="32"/>
        <v>0</v>
      </c>
      <c r="Y58" s="14">
        <f t="shared" si="25"/>
        <v>25</v>
      </c>
      <c r="AA58" s="27">
        <f t="shared" si="26"/>
        <v>0</v>
      </c>
      <c r="AB58" s="11">
        <f t="shared" si="27"/>
        <v>0</v>
      </c>
      <c r="AC58" s="12">
        <f t="shared" si="28"/>
        <v>0</v>
      </c>
      <c r="AD58" s="13">
        <f t="shared" si="29"/>
        <v>0</v>
      </c>
      <c r="AE58" s="14">
        <f t="shared" si="30"/>
        <v>25</v>
      </c>
      <c r="AF58" s="131">
        <f t="shared" si="31"/>
        <v>25</v>
      </c>
    </row>
    <row r="59" spans="1:32" ht="12.75">
      <c r="A59" s="41">
        <v>60</v>
      </c>
      <c r="B59" s="49" t="s">
        <v>25</v>
      </c>
      <c r="C59" s="85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20</v>
      </c>
      <c r="K59" s="87">
        <v>20</v>
      </c>
      <c r="L59" s="67">
        <v>0</v>
      </c>
      <c r="M59" s="43">
        <v>0</v>
      </c>
      <c r="N59" s="43">
        <v>0</v>
      </c>
      <c r="O59" s="67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10">
        <f t="shared" si="22"/>
        <v>0</v>
      </c>
      <c r="V59" s="11">
        <f t="shared" si="23"/>
        <v>0</v>
      </c>
      <c r="W59" s="12">
        <f t="shared" si="24"/>
        <v>0</v>
      </c>
      <c r="X59" s="13">
        <f t="shared" si="32"/>
        <v>0</v>
      </c>
      <c r="Y59" s="14">
        <f t="shared" si="25"/>
        <v>20</v>
      </c>
      <c r="AA59" s="27">
        <f t="shared" si="26"/>
        <v>0</v>
      </c>
      <c r="AB59" s="11">
        <f t="shared" si="27"/>
        <v>0</v>
      </c>
      <c r="AC59" s="12">
        <f t="shared" si="28"/>
        <v>0</v>
      </c>
      <c r="AD59" s="13">
        <f t="shared" si="29"/>
        <v>0</v>
      </c>
      <c r="AE59" s="14">
        <f t="shared" si="30"/>
        <v>20</v>
      </c>
      <c r="AF59" s="131">
        <f t="shared" si="31"/>
        <v>20</v>
      </c>
    </row>
    <row r="60" spans="1:32" ht="12.75">
      <c r="A60" s="41">
        <v>61</v>
      </c>
      <c r="B60" s="49" t="s">
        <v>26</v>
      </c>
      <c r="C60" s="85">
        <v>0</v>
      </c>
      <c r="D60" s="86">
        <v>0</v>
      </c>
      <c r="E60" s="86">
        <v>0</v>
      </c>
      <c r="F60" s="86">
        <v>55.5</v>
      </c>
      <c r="G60" s="86">
        <v>0</v>
      </c>
      <c r="H60" s="86">
        <v>0</v>
      </c>
      <c r="I60" s="86">
        <v>55.5</v>
      </c>
      <c r="J60" s="86">
        <v>0</v>
      </c>
      <c r="K60" s="87">
        <v>55.5</v>
      </c>
      <c r="L60" s="67">
        <v>0</v>
      </c>
      <c r="M60" s="43">
        <v>0</v>
      </c>
      <c r="N60" s="43">
        <v>0</v>
      </c>
      <c r="O60" s="67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10">
        <f t="shared" si="22"/>
        <v>0</v>
      </c>
      <c r="V60" s="11">
        <f t="shared" si="23"/>
        <v>0</v>
      </c>
      <c r="W60" s="12">
        <f t="shared" si="24"/>
        <v>0</v>
      </c>
      <c r="X60" s="13">
        <f t="shared" si="32"/>
        <v>55.5</v>
      </c>
      <c r="Y60" s="14">
        <f t="shared" si="25"/>
        <v>0</v>
      </c>
      <c r="AA60" s="27">
        <f t="shared" si="26"/>
        <v>0</v>
      </c>
      <c r="AB60" s="11">
        <f t="shared" si="27"/>
        <v>0</v>
      </c>
      <c r="AC60" s="12">
        <f t="shared" si="28"/>
        <v>0</v>
      </c>
      <c r="AD60" s="13">
        <f t="shared" si="29"/>
        <v>55.5</v>
      </c>
      <c r="AE60" s="14">
        <f t="shared" si="30"/>
        <v>0</v>
      </c>
      <c r="AF60" s="131">
        <f t="shared" si="31"/>
        <v>55.5</v>
      </c>
    </row>
    <row r="61" spans="1:32" ht="12.75">
      <c r="A61" s="41">
        <v>62</v>
      </c>
      <c r="B61" s="49" t="s">
        <v>27</v>
      </c>
      <c r="C61" s="85">
        <v>0</v>
      </c>
      <c r="D61" s="86">
        <v>0</v>
      </c>
      <c r="E61" s="86">
        <v>0</v>
      </c>
      <c r="F61" s="86">
        <v>26.5</v>
      </c>
      <c r="G61" s="86">
        <v>26.5</v>
      </c>
      <c r="H61" s="86">
        <v>0</v>
      </c>
      <c r="I61" s="86">
        <v>0</v>
      </c>
      <c r="J61" s="86">
        <v>0</v>
      </c>
      <c r="K61" s="87">
        <v>26.5</v>
      </c>
      <c r="L61" s="67">
        <v>0</v>
      </c>
      <c r="M61" s="43">
        <v>0</v>
      </c>
      <c r="N61" s="43">
        <v>0</v>
      </c>
      <c r="O61" s="67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10">
        <f t="shared" si="22"/>
        <v>0</v>
      </c>
      <c r="V61" s="11">
        <f t="shared" si="23"/>
        <v>0</v>
      </c>
      <c r="W61" s="12">
        <f t="shared" si="24"/>
        <v>0</v>
      </c>
      <c r="X61" s="13">
        <f t="shared" si="32"/>
        <v>26.5</v>
      </c>
      <c r="Y61" s="14">
        <f t="shared" si="25"/>
        <v>0</v>
      </c>
      <c r="AA61" s="27">
        <f t="shared" si="26"/>
        <v>0</v>
      </c>
      <c r="AB61" s="11">
        <f t="shared" si="27"/>
        <v>0</v>
      </c>
      <c r="AC61" s="12">
        <f t="shared" si="28"/>
        <v>0</v>
      </c>
      <c r="AD61" s="13">
        <f t="shared" si="29"/>
        <v>26.5</v>
      </c>
      <c r="AE61" s="14">
        <f t="shared" si="30"/>
        <v>0</v>
      </c>
      <c r="AF61" s="131">
        <f t="shared" si="31"/>
        <v>26.5</v>
      </c>
    </row>
    <row r="62" spans="1:32" ht="12.75">
      <c r="A62" s="41">
        <v>63</v>
      </c>
      <c r="B62" s="49" t="s">
        <v>28</v>
      </c>
      <c r="C62" s="85">
        <v>0</v>
      </c>
      <c r="D62" s="86">
        <v>0</v>
      </c>
      <c r="E62" s="86">
        <v>0</v>
      </c>
      <c r="F62" s="86">
        <v>21.5</v>
      </c>
      <c r="G62" s="86">
        <v>0.5</v>
      </c>
      <c r="H62" s="86">
        <v>0</v>
      </c>
      <c r="I62" s="86">
        <v>21</v>
      </c>
      <c r="J62" s="86">
        <v>0</v>
      </c>
      <c r="K62" s="87">
        <v>21.5</v>
      </c>
      <c r="L62" s="67">
        <v>0</v>
      </c>
      <c r="M62" s="43">
        <v>0</v>
      </c>
      <c r="N62" s="43">
        <v>0</v>
      </c>
      <c r="O62" s="67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10">
        <f t="shared" si="22"/>
        <v>0</v>
      </c>
      <c r="V62" s="11">
        <f t="shared" si="23"/>
        <v>0</v>
      </c>
      <c r="W62" s="12">
        <f t="shared" si="24"/>
        <v>0</v>
      </c>
      <c r="X62" s="13">
        <f t="shared" si="32"/>
        <v>21.5</v>
      </c>
      <c r="Y62" s="14">
        <f t="shared" si="25"/>
        <v>0</v>
      </c>
      <c r="AA62" s="27">
        <f t="shared" si="26"/>
        <v>0</v>
      </c>
      <c r="AB62" s="11">
        <f t="shared" si="27"/>
        <v>0</v>
      </c>
      <c r="AC62" s="12">
        <f t="shared" si="28"/>
        <v>0</v>
      </c>
      <c r="AD62" s="13">
        <f t="shared" si="29"/>
        <v>21.5</v>
      </c>
      <c r="AE62" s="14">
        <f t="shared" si="30"/>
        <v>0</v>
      </c>
      <c r="AF62" s="131">
        <f t="shared" si="31"/>
        <v>21.5</v>
      </c>
    </row>
    <row r="63" spans="1:32" ht="12.75">
      <c r="A63" s="41">
        <v>64</v>
      </c>
      <c r="B63" s="49" t="s">
        <v>29</v>
      </c>
      <c r="C63" s="85">
        <v>0</v>
      </c>
      <c r="D63" s="86">
        <v>0</v>
      </c>
      <c r="E63" s="86">
        <v>1.5</v>
      </c>
      <c r="F63" s="86">
        <v>23</v>
      </c>
      <c r="G63" s="86">
        <v>23</v>
      </c>
      <c r="H63" s="86">
        <v>0</v>
      </c>
      <c r="I63" s="86">
        <v>0</v>
      </c>
      <c r="J63" s="86">
        <v>0</v>
      </c>
      <c r="K63" s="87">
        <v>24.5</v>
      </c>
      <c r="L63" s="67">
        <v>0</v>
      </c>
      <c r="M63" s="43">
        <v>0</v>
      </c>
      <c r="N63" s="43">
        <v>0</v>
      </c>
      <c r="O63" s="67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10">
        <f t="shared" si="22"/>
        <v>0</v>
      </c>
      <c r="V63" s="11">
        <f t="shared" si="23"/>
        <v>0</v>
      </c>
      <c r="W63" s="12">
        <f t="shared" si="24"/>
        <v>1.5</v>
      </c>
      <c r="X63" s="13">
        <f t="shared" si="32"/>
        <v>23</v>
      </c>
      <c r="Y63" s="14">
        <f t="shared" si="25"/>
        <v>0</v>
      </c>
      <c r="AA63" s="27">
        <f t="shared" si="26"/>
        <v>0</v>
      </c>
      <c r="AB63" s="11">
        <f t="shared" si="27"/>
        <v>0</v>
      </c>
      <c r="AC63" s="12">
        <f t="shared" si="28"/>
        <v>1.5</v>
      </c>
      <c r="AD63" s="13">
        <f t="shared" si="29"/>
        <v>23</v>
      </c>
      <c r="AE63" s="14">
        <f t="shared" si="30"/>
        <v>0</v>
      </c>
      <c r="AF63" s="131">
        <f t="shared" si="31"/>
        <v>24.5</v>
      </c>
    </row>
    <row r="64" spans="1:32" ht="13.5" thickBot="1">
      <c r="A64" s="9">
        <v>65</v>
      </c>
      <c r="B64" s="50" t="s">
        <v>30</v>
      </c>
      <c r="C64" s="88">
        <v>0</v>
      </c>
      <c r="D64" s="89">
        <v>0</v>
      </c>
      <c r="E64" s="89">
        <v>39.5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90">
        <v>39.5</v>
      </c>
      <c r="L64" s="69">
        <v>0</v>
      </c>
      <c r="M64" s="46">
        <v>0</v>
      </c>
      <c r="N64" s="46">
        <v>0</v>
      </c>
      <c r="O64" s="69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10">
        <f t="shared" si="22"/>
        <v>0</v>
      </c>
      <c r="V64" s="11">
        <f t="shared" si="23"/>
        <v>0</v>
      </c>
      <c r="W64" s="12">
        <f t="shared" si="24"/>
        <v>39.5</v>
      </c>
      <c r="X64" s="13">
        <f t="shared" si="32"/>
        <v>0</v>
      </c>
      <c r="Y64" s="14">
        <f t="shared" si="25"/>
        <v>0</v>
      </c>
      <c r="AA64" s="27">
        <f t="shared" si="26"/>
        <v>0</v>
      </c>
      <c r="AB64" s="11">
        <f t="shared" si="27"/>
        <v>0</v>
      </c>
      <c r="AC64" s="12">
        <f t="shared" si="28"/>
        <v>39.5</v>
      </c>
      <c r="AD64" s="13">
        <f t="shared" si="29"/>
        <v>0</v>
      </c>
      <c r="AE64" s="14">
        <f t="shared" si="30"/>
        <v>0</v>
      </c>
      <c r="AF64" s="131">
        <f t="shared" si="31"/>
        <v>39.5</v>
      </c>
    </row>
    <row r="67" spans="1:27" s="94" customFormat="1" ht="11.25">
      <c r="A67" s="91" t="s">
        <v>35</v>
      </c>
      <c r="B67" s="92" t="s">
        <v>52</v>
      </c>
      <c r="C67" s="91" t="s">
        <v>92</v>
      </c>
      <c r="D67" s="92" t="s">
        <v>93</v>
      </c>
      <c r="E67" s="93"/>
      <c r="F67" s="93"/>
      <c r="G67" s="93"/>
      <c r="J67" s="91" t="s">
        <v>43</v>
      </c>
      <c r="K67" s="93" t="s">
        <v>56</v>
      </c>
      <c r="L67" s="91"/>
      <c r="N67" s="93"/>
      <c r="O67" s="93"/>
      <c r="P67" s="93"/>
      <c r="Q67" s="93"/>
      <c r="R67" s="93"/>
      <c r="S67" s="92"/>
      <c r="T67" s="92"/>
      <c r="U67" s="92"/>
      <c r="AA67" s="92"/>
    </row>
    <row r="68" spans="1:27" s="94" customFormat="1" ht="11.25">
      <c r="A68" s="91" t="s">
        <v>38</v>
      </c>
      <c r="B68" s="92" t="s">
        <v>53</v>
      </c>
      <c r="C68" s="92"/>
      <c r="D68" s="92" t="s">
        <v>94</v>
      </c>
      <c r="E68" s="95"/>
      <c r="F68" s="95"/>
      <c r="G68" s="95"/>
      <c r="J68" s="96" t="s">
        <v>44</v>
      </c>
      <c r="K68" s="92" t="s">
        <v>57</v>
      </c>
      <c r="L68" s="96"/>
      <c r="N68" s="93"/>
      <c r="O68" s="93"/>
      <c r="P68" s="93"/>
      <c r="Q68" s="93"/>
      <c r="R68" s="93"/>
      <c r="S68" s="92"/>
      <c r="T68" s="92"/>
      <c r="U68" s="92"/>
      <c r="AA68" s="92"/>
    </row>
    <row r="69" spans="1:27" s="94" customFormat="1" ht="11.25">
      <c r="A69" s="97" t="s">
        <v>0</v>
      </c>
      <c r="B69" s="98" t="s">
        <v>54</v>
      </c>
      <c r="C69" s="91" t="s">
        <v>37</v>
      </c>
      <c r="D69" s="92" t="s">
        <v>51</v>
      </c>
      <c r="E69" s="95"/>
      <c r="F69" s="95"/>
      <c r="G69" s="95"/>
      <c r="K69" s="93" t="s">
        <v>58</v>
      </c>
      <c r="L69" s="92"/>
      <c r="N69" s="93"/>
      <c r="O69" s="93"/>
      <c r="P69" s="93"/>
      <c r="Q69" s="93"/>
      <c r="R69" s="93"/>
      <c r="S69" s="92"/>
      <c r="T69" s="92"/>
      <c r="U69" s="92"/>
      <c r="AA69" s="92"/>
    </row>
    <row r="70" spans="1:27" s="94" customFormat="1" ht="11.25">
      <c r="A70" s="91" t="s">
        <v>36</v>
      </c>
      <c r="B70" s="92" t="s">
        <v>55</v>
      </c>
      <c r="C70" s="97" t="s">
        <v>1</v>
      </c>
      <c r="D70" s="98" t="s">
        <v>50</v>
      </c>
      <c r="E70" s="93"/>
      <c r="F70" s="93"/>
      <c r="G70" s="93"/>
      <c r="J70" s="96" t="s">
        <v>45</v>
      </c>
      <c r="K70" s="92" t="s">
        <v>57</v>
      </c>
      <c r="L70" s="96"/>
      <c r="N70" s="93"/>
      <c r="O70" s="93"/>
      <c r="P70" s="93"/>
      <c r="Q70" s="93"/>
      <c r="R70" s="93"/>
      <c r="S70" s="92"/>
      <c r="T70" s="92"/>
      <c r="U70" s="92"/>
      <c r="AA70" s="92"/>
    </row>
    <row r="71" spans="1:27" s="94" customFormat="1" ht="11.25">
      <c r="A71" s="91" t="s">
        <v>95</v>
      </c>
      <c r="B71" s="92" t="s">
        <v>96</v>
      </c>
      <c r="C71" s="91" t="s">
        <v>41</v>
      </c>
      <c r="D71" s="92" t="s">
        <v>48</v>
      </c>
      <c r="E71" s="93"/>
      <c r="F71" s="93"/>
      <c r="G71" s="93"/>
      <c r="J71" s="92"/>
      <c r="K71" s="93" t="s">
        <v>59</v>
      </c>
      <c r="L71" s="92"/>
      <c r="N71" s="93"/>
      <c r="O71" s="93"/>
      <c r="P71" s="93"/>
      <c r="Q71" s="93"/>
      <c r="R71" s="93"/>
      <c r="S71" s="92"/>
      <c r="T71" s="92"/>
      <c r="U71" s="92"/>
      <c r="AA71" s="92"/>
    </row>
    <row r="72" spans="1:27" s="94" customFormat="1" ht="11.25">
      <c r="A72" s="91" t="s">
        <v>97</v>
      </c>
      <c r="B72" s="92" t="s">
        <v>98</v>
      </c>
      <c r="C72" s="91" t="s">
        <v>42</v>
      </c>
      <c r="D72" s="92" t="s">
        <v>49</v>
      </c>
      <c r="E72" s="93"/>
      <c r="F72" s="93"/>
      <c r="G72" s="93"/>
      <c r="H72" s="92"/>
      <c r="I72" s="92"/>
      <c r="J72" s="92"/>
      <c r="K72" s="93"/>
      <c r="L72" s="93"/>
      <c r="M72" s="93"/>
      <c r="N72" s="93"/>
      <c r="O72" s="93"/>
      <c r="P72" s="93"/>
      <c r="Q72" s="93"/>
      <c r="R72" s="93"/>
      <c r="S72" s="92"/>
      <c r="T72" s="92"/>
      <c r="U72" s="92"/>
      <c r="AA72" s="92"/>
    </row>
    <row r="73" spans="1:27" s="94" customFormat="1" ht="11.25">
      <c r="A73" s="91" t="s">
        <v>39</v>
      </c>
      <c r="B73" s="92" t="s">
        <v>47</v>
      </c>
      <c r="C73" s="92"/>
      <c r="D73" s="92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2"/>
      <c r="T73" s="92"/>
      <c r="U73" s="92"/>
      <c r="AA73" s="92"/>
    </row>
  </sheetData>
  <sheetProtection/>
  <mergeCells count="99">
    <mergeCell ref="P24:P25"/>
    <mergeCell ref="Q24:Q25"/>
    <mergeCell ref="P45:P46"/>
    <mergeCell ref="Q45:Q46"/>
    <mergeCell ref="X45:X46"/>
    <mergeCell ref="Y45:Y46"/>
    <mergeCell ref="T45:T46"/>
    <mergeCell ref="U45:U46"/>
    <mergeCell ref="V45:V46"/>
    <mergeCell ref="W45:W46"/>
    <mergeCell ref="N45:N46"/>
    <mergeCell ref="R45:R46"/>
    <mergeCell ref="S45:S46"/>
    <mergeCell ref="J45:J46"/>
    <mergeCell ref="K45:K46"/>
    <mergeCell ref="L45:L46"/>
    <mergeCell ref="M45:M46"/>
    <mergeCell ref="A43:L43"/>
    <mergeCell ref="A44:A46"/>
    <mergeCell ref="B44:B46"/>
    <mergeCell ref="C44:K44"/>
    <mergeCell ref="L44:T44"/>
    <mergeCell ref="C45:C46"/>
    <mergeCell ref="D45:D46"/>
    <mergeCell ref="E45:E46"/>
    <mergeCell ref="F45:F46"/>
    <mergeCell ref="G45:G46"/>
    <mergeCell ref="V24:V25"/>
    <mergeCell ref="W24:W25"/>
    <mergeCell ref="X24:X25"/>
    <mergeCell ref="Y24:Y25"/>
    <mergeCell ref="R24:R25"/>
    <mergeCell ref="S24:S25"/>
    <mergeCell ref="T24:T25"/>
    <mergeCell ref="U24:U25"/>
    <mergeCell ref="E24:E25"/>
    <mergeCell ref="F24:F25"/>
    <mergeCell ref="J24:J25"/>
    <mergeCell ref="K24:K25"/>
    <mergeCell ref="G24:G25"/>
    <mergeCell ref="H24:H25"/>
    <mergeCell ref="I24:I25"/>
    <mergeCell ref="B22:L22"/>
    <mergeCell ref="A23:A25"/>
    <mergeCell ref="B23:B25"/>
    <mergeCell ref="C23:K23"/>
    <mergeCell ref="L23:T23"/>
    <mergeCell ref="C24:C25"/>
    <mergeCell ref="D24:D25"/>
    <mergeCell ref="L24:L25"/>
    <mergeCell ref="M24:M25"/>
    <mergeCell ref="N24:N25"/>
    <mergeCell ref="J6:J7"/>
    <mergeCell ref="M6:M7"/>
    <mergeCell ref="U6:U7"/>
    <mergeCell ref="V6:V7"/>
    <mergeCell ref="X6:X7"/>
    <mergeCell ref="Y6:Y7"/>
    <mergeCell ref="T6:T7"/>
    <mergeCell ref="C6:C7"/>
    <mergeCell ref="D6:D7"/>
    <mergeCell ref="E6:E7"/>
    <mergeCell ref="F6:F7"/>
    <mergeCell ref="G6:G7"/>
    <mergeCell ref="W6:W7"/>
    <mergeCell ref="N6:N7"/>
    <mergeCell ref="R6:R7"/>
    <mergeCell ref="S6:S7"/>
    <mergeCell ref="Q6:Q7"/>
    <mergeCell ref="O45:O46"/>
    <mergeCell ref="H6:H7"/>
    <mergeCell ref="I6:I7"/>
    <mergeCell ref="K6:K7"/>
    <mergeCell ref="L6:L7"/>
    <mergeCell ref="A3:L3"/>
    <mergeCell ref="A5:A7"/>
    <mergeCell ref="B5:B7"/>
    <mergeCell ref="C5:K5"/>
    <mergeCell ref="L5:T5"/>
    <mergeCell ref="AE24:AE25"/>
    <mergeCell ref="AA6:AA7"/>
    <mergeCell ref="AB6:AB7"/>
    <mergeCell ref="AC6:AC7"/>
    <mergeCell ref="AD6:AD7"/>
    <mergeCell ref="H45:H46"/>
    <mergeCell ref="I45:I46"/>
    <mergeCell ref="O6:O7"/>
    <mergeCell ref="P6:P7"/>
    <mergeCell ref="O24:O25"/>
    <mergeCell ref="AE45:AE46"/>
    <mergeCell ref="AA45:AA46"/>
    <mergeCell ref="AB45:AB46"/>
    <mergeCell ref="AC45:AC46"/>
    <mergeCell ref="AD45:AD46"/>
    <mergeCell ref="AE6:AE7"/>
    <mergeCell ref="AA24:AA25"/>
    <mergeCell ref="AB24:AB25"/>
    <mergeCell ref="AC24:AC25"/>
    <mergeCell ref="AD24:A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F74"/>
  <sheetViews>
    <sheetView zoomScalePageLayoutView="0" workbookViewId="0" topLeftCell="A1">
      <pane xSplit="2" ySplit="1" topLeftCell="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70" sqref="O70"/>
    </sheetView>
  </sheetViews>
  <sheetFormatPr defaultColWidth="9.140625" defaultRowHeight="12.75"/>
  <cols>
    <col min="1" max="1" width="5.28125" style="2" customWidth="1"/>
    <col min="2" max="2" width="45.421875" style="2" customWidth="1"/>
    <col min="3" max="3" width="5.421875" style="2" customWidth="1"/>
    <col min="4" max="4" width="5.8515625" style="2" customWidth="1"/>
    <col min="5" max="5" width="5.7109375" style="2" customWidth="1"/>
    <col min="6" max="7" width="5.8515625" style="2" customWidth="1"/>
    <col min="8" max="8" width="6.421875" style="2" customWidth="1"/>
    <col min="9" max="9" width="5.8515625" style="2" customWidth="1"/>
    <col min="10" max="10" width="7.00390625" style="2" customWidth="1"/>
    <col min="11" max="11" width="7.57421875" style="2" customWidth="1"/>
    <col min="12" max="12" width="7.7109375" style="2" customWidth="1"/>
    <col min="13" max="13" width="7.8515625" style="2" customWidth="1"/>
    <col min="14" max="14" width="8.00390625" style="2" customWidth="1"/>
    <col min="15" max="15" width="7.421875" style="2" customWidth="1"/>
    <col min="16" max="16" width="7.8515625" style="2" customWidth="1"/>
    <col min="17" max="18" width="7.28125" style="2" customWidth="1"/>
    <col min="19" max="19" width="7.8515625" style="2" customWidth="1"/>
    <col min="20" max="20" width="7.7109375" style="2" customWidth="1"/>
    <col min="21" max="21" width="10.57421875" style="2" bestFit="1" customWidth="1"/>
    <col min="22" max="22" width="9.57421875" style="2" bestFit="1" customWidth="1"/>
    <col min="23" max="26" width="9.140625" style="2" customWidth="1"/>
    <col min="27" max="27" width="10.57421875" style="2" bestFit="1" customWidth="1"/>
    <col min="28" max="28" width="9.57421875" style="2" bestFit="1" customWidth="1"/>
    <col min="29" max="16384" width="9.140625" style="2" customWidth="1"/>
  </cols>
  <sheetData>
    <row r="3" spans="1:12" ht="12.75">
      <c r="A3" s="220" t="s">
        <v>102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30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U4" s="2" t="s">
        <v>79</v>
      </c>
      <c r="X4" s="20">
        <v>2006</v>
      </c>
      <c r="AA4" s="2" t="s">
        <v>106</v>
      </c>
      <c r="AD4" s="20">
        <v>2006</v>
      </c>
    </row>
    <row r="5" spans="1:20" ht="13.5" thickBot="1">
      <c r="A5" s="221" t="s">
        <v>61</v>
      </c>
      <c r="B5" s="224" t="s">
        <v>62</v>
      </c>
      <c r="C5" s="238" t="s">
        <v>63</v>
      </c>
      <c r="D5" s="239"/>
      <c r="E5" s="239"/>
      <c r="F5" s="239"/>
      <c r="G5" s="239"/>
      <c r="H5" s="239"/>
      <c r="I5" s="239"/>
      <c r="J5" s="239"/>
      <c r="K5" s="240"/>
      <c r="L5" s="176" t="s">
        <v>64</v>
      </c>
      <c r="M5" s="180"/>
      <c r="N5" s="180"/>
      <c r="O5" s="180"/>
      <c r="P5" s="180"/>
      <c r="Q5" s="180"/>
      <c r="R5" s="180"/>
      <c r="S5" s="180"/>
      <c r="T5" s="181"/>
    </row>
    <row r="6" spans="1:32" ht="32.25" customHeight="1">
      <c r="A6" s="222"/>
      <c r="B6" s="236"/>
      <c r="C6" s="241" t="s">
        <v>35</v>
      </c>
      <c r="D6" s="243" t="s">
        <v>38</v>
      </c>
      <c r="E6" s="243" t="s">
        <v>36</v>
      </c>
      <c r="F6" s="245" t="s">
        <v>39</v>
      </c>
      <c r="G6" s="232" t="s">
        <v>95</v>
      </c>
      <c r="H6" s="232" t="s">
        <v>97</v>
      </c>
      <c r="I6" s="232" t="s">
        <v>92</v>
      </c>
      <c r="J6" s="243" t="s">
        <v>37</v>
      </c>
      <c r="K6" s="250" t="s">
        <v>2</v>
      </c>
      <c r="L6" s="247" t="s">
        <v>35</v>
      </c>
      <c r="M6" s="244" t="s">
        <v>38</v>
      </c>
      <c r="N6" s="244" t="s">
        <v>36</v>
      </c>
      <c r="O6" s="248" t="s">
        <v>39</v>
      </c>
      <c r="P6" s="232" t="s">
        <v>95</v>
      </c>
      <c r="Q6" s="232" t="s">
        <v>97</v>
      </c>
      <c r="R6" s="232" t="s">
        <v>92</v>
      </c>
      <c r="S6" s="211" t="s">
        <v>37</v>
      </c>
      <c r="T6" s="214" t="s">
        <v>2</v>
      </c>
      <c r="U6" s="209" t="s">
        <v>35</v>
      </c>
      <c r="V6" s="199" t="s">
        <v>38</v>
      </c>
      <c r="W6" s="201" t="s">
        <v>36</v>
      </c>
      <c r="X6" s="191" t="s">
        <v>39</v>
      </c>
      <c r="Y6" s="193" t="s">
        <v>37</v>
      </c>
      <c r="AA6" s="209" t="s">
        <v>35</v>
      </c>
      <c r="AB6" s="199" t="s">
        <v>38</v>
      </c>
      <c r="AC6" s="201" t="s">
        <v>36</v>
      </c>
      <c r="AD6" s="191" t="s">
        <v>39</v>
      </c>
      <c r="AE6" s="193" t="s">
        <v>37</v>
      </c>
      <c r="AF6" s="2" t="s">
        <v>107</v>
      </c>
    </row>
    <row r="7" spans="1:31" ht="16.5" customHeight="1" thickBot="1">
      <c r="A7" s="235"/>
      <c r="B7" s="237"/>
      <c r="C7" s="242"/>
      <c r="D7" s="244"/>
      <c r="E7" s="244"/>
      <c r="F7" s="246"/>
      <c r="G7" s="234"/>
      <c r="H7" s="234"/>
      <c r="I7" s="234"/>
      <c r="J7" s="244"/>
      <c r="K7" s="251"/>
      <c r="L7" s="247"/>
      <c r="M7" s="244"/>
      <c r="N7" s="244"/>
      <c r="O7" s="249"/>
      <c r="P7" s="234"/>
      <c r="Q7" s="234"/>
      <c r="R7" s="234"/>
      <c r="S7" s="211"/>
      <c r="T7" s="214"/>
      <c r="U7" s="215"/>
      <c r="V7" s="216"/>
      <c r="W7" s="217"/>
      <c r="X7" s="212"/>
      <c r="Y7" s="213"/>
      <c r="AA7" s="215"/>
      <c r="AB7" s="216"/>
      <c r="AC7" s="217"/>
      <c r="AD7" s="212"/>
      <c r="AE7" s="213"/>
    </row>
    <row r="8" spans="1:32" ht="12.75">
      <c r="A8" s="4">
        <v>1</v>
      </c>
      <c r="B8" s="28" t="s">
        <v>65</v>
      </c>
      <c r="C8" s="115">
        <v>0</v>
      </c>
      <c r="D8" s="116">
        <v>0</v>
      </c>
      <c r="E8" s="116">
        <v>1.5</v>
      </c>
      <c r="F8" s="116">
        <v>2</v>
      </c>
      <c r="G8" s="101">
        <v>1</v>
      </c>
      <c r="H8" s="101">
        <v>0</v>
      </c>
      <c r="I8" s="101">
        <v>1</v>
      </c>
      <c r="J8" s="116">
        <v>0</v>
      </c>
      <c r="K8" s="125">
        <f>SUM(C8:J8)-G8-H8-I8</f>
        <v>3.5</v>
      </c>
      <c r="L8" s="128">
        <v>6.8</v>
      </c>
      <c r="M8" s="116">
        <v>11.24</v>
      </c>
      <c r="N8" s="116">
        <v>19.18</v>
      </c>
      <c r="O8" s="116">
        <v>371.01</v>
      </c>
      <c r="P8" s="101">
        <v>362.76</v>
      </c>
      <c r="Q8" s="101">
        <v>1</v>
      </c>
      <c r="R8" s="101">
        <v>7.25</v>
      </c>
      <c r="S8" s="116">
        <v>0.75</v>
      </c>
      <c r="T8" s="125">
        <f>SUM(L8:S8)-P8-Q8-R8</f>
        <v>408.98</v>
      </c>
      <c r="U8" s="27">
        <f aca="true" t="shared" si="0" ref="U8:X22">C8+1/3*L8</f>
        <v>2.2666666666666666</v>
      </c>
      <c r="V8" s="11">
        <f t="shared" si="0"/>
        <v>3.7466666666666666</v>
      </c>
      <c r="W8" s="12">
        <f t="shared" si="0"/>
        <v>7.893333333333333</v>
      </c>
      <c r="X8" s="13">
        <f>F8+1/3*O8</f>
        <v>125.66999999999999</v>
      </c>
      <c r="Y8" s="14">
        <f aca="true" t="shared" si="1" ref="Y8:Y22">J8+1/3*S8</f>
        <v>0.25</v>
      </c>
      <c r="AA8" s="27">
        <f>C8+L8</f>
        <v>6.8</v>
      </c>
      <c r="AB8" s="11">
        <f>D8+M8</f>
        <v>11.24</v>
      </c>
      <c r="AC8" s="12">
        <f>E8+N8</f>
        <v>20.68</v>
      </c>
      <c r="AD8" s="13">
        <f>G8+H8+I8+O8</f>
        <v>373.01</v>
      </c>
      <c r="AE8" s="14">
        <f>J8+S8</f>
        <v>0.75</v>
      </c>
      <c r="AF8" s="131">
        <f>SUM(AA8:AE8)</f>
        <v>412.48</v>
      </c>
    </row>
    <row r="9" spans="1:32" ht="12.75">
      <c r="A9" s="4">
        <v>2</v>
      </c>
      <c r="B9" s="28" t="s">
        <v>66</v>
      </c>
      <c r="C9" s="117">
        <v>1</v>
      </c>
      <c r="D9" s="118">
        <v>5.5</v>
      </c>
      <c r="E9" s="118">
        <v>15.25</v>
      </c>
      <c r="F9" s="118">
        <v>2.5</v>
      </c>
      <c r="G9" s="100">
        <v>0</v>
      </c>
      <c r="H9" s="100">
        <v>0.5</v>
      </c>
      <c r="I9" s="100">
        <v>2</v>
      </c>
      <c r="J9" s="118">
        <v>47.5</v>
      </c>
      <c r="K9" s="126">
        <f aca="true" t="shared" si="2" ref="K9:K22">SUM(C9:J9)-G9-H9-I9</f>
        <v>71.75</v>
      </c>
      <c r="L9" s="129">
        <v>22</v>
      </c>
      <c r="M9" s="118">
        <v>132.75</v>
      </c>
      <c r="N9" s="118">
        <v>104.25</v>
      </c>
      <c r="O9" s="118">
        <v>4.5</v>
      </c>
      <c r="P9" s="100">
        <v>0</v>
      </c>
      <c r="Q9" s="100">
        <v>0</v>
      </c>
      <c r="R9" s="100">
        <v>4.5</v>
      </c>
      <c r="S9" s="118">
        <v>400.75</v>
      </c>
      <c r="T9" s="126">
        <f aca="true" t="shared" si="3" ref="T9:T22">SUM(L9:S9)-P9-Q9-R9</f>
        <v>664.25</v>
      </c>
      <c r="U9" s="27">
        <f t="shared" si="0"/>
        <v>8.333333333333332</v>
      </c>
      <c r="V9" s="11">
        <f t="shared" si="0"/>
        <v>49.75</v>
      </c>
      <c r="W9" s="12">
        <f t="shared" si="0"/>
        <v>50</v>
      </c>
      <c r="X9" s="13">
        <f t="shared" si="0"/>
        <v>4</v>
      </c>
      <c r="Y9" s="14">
        <f t="shared" si="1"/>
        <v>181.08333333333331</v>
      </c>
      <c r="AA9" s="27">
        <f aca="true" t="shared" si="4" ref="AA9:AA22">C9+L9</f>
        <v>23</v>
      </c>
      <c r="AB9" s="11">
        <f aca="true" t="shared" si="5" ref="AB9:AB22">D9+M9</f>
        <v>138.25</v>
      </c>
      <c r="AC9" s="12">
        <f aca="true" t="shared" si="6" ref="AC9:AC22">E9+N9</f>
        <v>119.5</v>
      </c>
      <c r="AD9" s="13">
        <f aca="true" t="shared" si="7" ref="AD9:AD22">G9+H9+I9+O9</f>
        <v>7</v>
      </c>
      <c r="AE9" s="14">
        <f aca="true" t="shared" si="8" ref="AE9:AE22">J9+S9</f>
        <v>448.25</v>
      </c>
      <c r="AF9" s="131">
        <f aca="true" t="shared" si="9" ref="AF9:AF22">SUM(AA9:AE9)</f>
        <v>736</v>
      </c>
    </row>
    <row r="10" spans="1:32" ht="12.75">
      <c r="A10" s="4">
        <v>3</v>
      </c>
      <c r="B10" s="28" t="s">
        <v>67</v>
      </c>
      <c r="C10" s="117">
        <v>16.8</v>
      </c>
      <c r="D10" s="118">
        <v>2.3</v>
      </c>
      <c r="E10" s="118">
        <v>2.5</v>
      </c>
      <c r="F10" s="118">
        <v>11.5</v>
      </c>
      <c r="G10" s="100">
        <v>1</v>
      </c>
      <c r="H10" s="100">
        <v>0</v>
      </c>
      <c r="I10" s="100">
        <v>10.5</v>
      </c>
      <c r="J10" s="118">
        <v>4.4</v>
      </c>
      <c r="K10" s="126">
        <f t="shared" si="2"/>
        <v>37.5</v>
      </c>
      <c r="L10" s="129">
        <v>96.07</v>
      </c>
      <c r="M10" s="118">
        <v>111.65</v>
      </c>
      <c r="N10" s="118">
        <v>22.6</v>
      </c>
      <c r="O10" s="118">
        <v>28.65</v>
      </c>
      <c r="P10" s="100">
        <v>11.45</v>
      </c>
      <c r="Q10" s="100">
        <v>1.55</v>
      </c>
      <c r="R10" s="100">
        <v>15.65</v>
      </c>
      <c r="S10" s="118">
        <v>52.05</v>
      </c>
      <c r="T10" s="126">
        <f t="shared" si="3"/>
        <v>311.02</v>
      </c>
      <c r="U10" s="27">
        <f t="shared" si="0"/>
        <v>48.82333333333332</v>
      </c>
      <c r="V10" s="11">
        <f t="shared" si="0"/>
        <v>39.516666666666666</v>
      </c>
      <c r="W10" s="12">
        <f t="shared" si="0"/>
        <v>10.033333333333333</v>
      </c>
      <c r="X10" s="13">
        <f t="shared" si="0"/>
        <v>21.049999999999997</v>
      </c>
      <c r="Y10" s="14">
        <f t="shared" si="1"/>
        <v>21.75</v>
      </c>
      <c r="AA10" s="27">
        <f t="shared" si="4"/>
        <v>112.86999999999999</v>
      </c>
      <c r="AB10" s="11">
        <f t="shared" si="5"/>
        <v>113.95</v>
      </c>
      <c r="AC10" s="12">
        <f t="shared" si="6"/>
        <v>25.1</v>
      </c>
      <c r="AD10" s="13">
        <f t="shared" si="7"/>
        <v>40.15</v>
      </c>
      <c r="AE10" s="14">
        <f t="shared" si="8"/>
        <v>56.449999999999996</v>
      </c>
      <c r="AF10" s="131">
        <f t="shared" si="9"/>
        <v>348.52</v>
      </c>
    </row>
    <row r="11" spans="1:32" ht="12.75">
      <c r="A11" s="4">
        <v>4</v>
      </c>
      <c r="B11" s="28" t="s">
        <v>68</v>
      </c>
      <c r="C11" s="117">
        <v>0</v>
      </c>
      <c r="D11" s="118">
        <v>3.75</v>
      </c>
      <c r="E11" s="118">
        <v>0</v>
      </c>
      <c r="F11" s="118">
        <v>4.75</v>
      </c>
      <c r="G11" s="100">
        <v>0</v>
      </c>
      <c r="H11" s="100">
        <v>0</v>
      </c>
      <c r="I11" s="100">
        <v>4.75</v>
      </c>
      <c r="J11" s="118">
        <v>0</v>
      </c>
      <c r="K11" s="126">
        <f t="shared" si="2"/>
        <v>8.5</v>
      </c>
      <c r="L11" s="129">
        <v>13.5</v>
      </c>
      <c r="M11" s="118">
        <v>47.92</v>
      </c>
      <c r="N11" s="118">
        <v>0</v>
      </c>
      <c r="O11" s="118">
        <v>40.9</v>
      </c>
      <c r="P11" s="100">
        <v>0</v>
      </c>
      <c r="Q11" s="100">
        <v>0</v>
      </c>
      <c r="R11" s="100">
        <v>40.9</v>
      </c>
      <c r="S11" s="118">
        <v>1.5</v>
      </c>
      <c r="T11" s="126">
        <f t="shared" si="3"/>
        <v>103.82</v>
      </c>
      <c r="U11" s="27">
        <f t="shared" si="0"/>
        <v>4.5</v>
      </c>
      <c r="V11" s="11">
        <f t="shared" si="0"/>
        <v>19.723333333333333</v>
      </c>
      <c r="W11" s="12">
        <f t="shared" si="0"/>
        <v>0</v>
      </c>
      <c r="X11" s="13">
        <f t="shared" si="0"/>
        <v>18.383333333333333</v>
      </c>
      <c r="Y11" s="14">
        <f t="shared" si="1"/>
        <v>0.5</v>
      </c>
      <c r="AA11" s="27">
        <f t="shared" si="4"/>
        <v>13.5</v>
      </c>
      <c r="AB11" s="11">
        <f t="shared" si="5"/>
        <v>51.67</v>
      </c>
      <c r="AC11" s="12">
        <f t="shared" si="6"/>
        <v>0</v>
      </c>
      <c r="AD11" s="13">
        <f t="shared" si="7"/>
        <v>45.65</v>
      </c>
      <c r="AE11" s="14">
        <f t="shared" si="8"/>
        <v>1.5</v>
      </c>
      <c r="AF11" s="131">
        <f t="shared" si="9"/>
        <v>112.32</v>
      </c>
    </row>
    <row r="12" spans="1:32" ht="12.75">
      <c r="A12" s="4">
        <v>5</v>
      </c>
      <c r="B12" s="28" t="s">
        <v>69</v>
      </c>
      <c r="C12" s="117">
        <v>5</v>
      </c>
      <c r="D12" s="118">
        <v>0</v>
      </c>
      <c r="E12" s="118">
        <v>0</v>
      </c>
      <c r="F12" s="118">
        <v>0</v>
      </c>
      <c r="G12" s="100">
        <v>0</v>
      </c>
      <c r="H12" s="100">
        <v>0</v>
      </c>
      <c r="I12" s="100">
        <v>0</v>
      </c>
      <c r="J12" s="118">
        <v>0</v>
      </c>
      <c r="K12" s="126">
        <f t="shared" si="2"/>
        <v>5</v>
      </c>
      <c r="L12" s="129">
        <v>16.83</v>
      </c>
      <c r="M12" s="118">
        <v>0.22</v>
      </c>
      <c r="N12" s="118">
        <v>0</v>
      </c>
      <c r="O12" s="118">
        <v>0</v>
      </c>
      <c r="P12" s="100">
        <v>0</v>
      </c>
      <c r="Q12" s="100">
        <v>0</v>
      </c>
      <c r="R12" s="100">
        <v>0</v>
      </c>
      <c r="S12" s="118">
        <v>0</v>
      </c>
      <c r="T12" s="126">
        <f t="shared" si="3"/>
        <v>17.049999999999997</v>
      </c>
      <c r="U12" s="27">
        <f t="shared" si="0"/>
        <v>10.61</v>
      </c>
      <c r="V12" s="11">
        <f t="shared" si="0"/>
        <v>0.07333333333333333</v>
      </c>
      <c r="W12" s="12">
        <f t="shared" si="0"/>
        <v>0</v>
      </c>
      <c r="X12" s="13">
        <f t="shared" si="0"/>
        <v>0</v>
      </c>
      <c r="Y12" s="14">
        <f t="shared" si="1"/>
        <v>0</v>
      </c>
      <c r="AA12" s="27">
        <f t="shared" si="4"/>
        <v>21.83</v>
      </c>
      <c r="AB12" s="11">
        <f t="shared" si="5"/>
        <v>0.22</v>
      </c>
      <c r="AC12" s="12">
        <f t="shared" si="6"/>
        <v>0</v>
      </c>
      <c r="AD12" s="13">
        <f t="shared" si="7"/>
        <v>0</v>
      </c>
      <c r="AE12" s="14">
        <f t="shared" si="8"/>
        <v>0</v>
      </c>
      <c r="AF12" s="131">
        <f t="shared" si="9"/>
        <v>22.049999999999997</v>
      </c>
    </row>
    <row r="13" spans="1:32" ht="12.75">
      <c r="A13" s="4">
        <v>6</v>
      </c>
      <c r="B13" s="28" t="s">
        <v>72</v>
      </c>
      <c r="C13" s="117">
        <v>0</v>
      </c>
      <c r="D13" s="118">
        <v>0</v>
      </c>
      <c r="E13" s="118">
        <v>0</v>
      </c>
      <c r="F13" s="118">
        <v>0</v>
      </c>
      <c r="G13" s="100">
        <v>0</v>
      </c>
      <c r="H13" s="100">
        <v>0</v>
      </c>
      <c r="I13" s="100">
        <v>0</v>
      </c>
      <c r="J13" s="118">
        <v>0</v>
      </c>
      <c r="K13" s="126">
        <f t="shared" si="2"/>
        <v>0</v>
      </c>
      <c r="L13" s="129">
        <v>23.75</v>
      </c>
      <c r="M13" s="118">
        <v>161</v>
      </c>
      <c r="N13" s="118">
        <v>13.5</v>
      </c>
      <c r="O13" s="118">
        <v>11.25</v>
      </c>
      <c r="P13" s="100">
        <v>4.5</v>
      </c>
      <c r="Q13" s="100">
        <v>0</v>
      </c>
      <c r="R13" s="100">
        <v>6.75</v>
      </c>
      <c r="S13" s="118">
        <v>13.5</v>
      </c>
      <c r="T13" s="126">
        <f t="shared" si="3"/>
        <v>223</v>
      </c>
      <c r="U13" s="27">
        <f t="shared" si="0"/>
        <v>7.916666666666666</v>
      </c>
      <c r="V13" s="11">
        <f t="shared" si="0"/>
        <v>53.666666666666664</v>
      </c>
      <c r="W13" s="12">
        <f t="shared" si="0"/>
        <v>4.5</v>
      </c>
      <c r="X13" s="13">
        <f t="shared" si="0"/>
        <v>3.75</v>
      </c>
      <c r="Y13" s="14">
        <f t="shared" si="1"/>
        <v>4.5</v>
      </c>
      <c r="AA13" s="27">
        <f t="shared" si="4"/>
        <v>23.75</v>
      </c>
      <c r="AB13" s="11">
        <f t="shared" si="5"/>
        <v>161</v>
      </c>
      <c r="AC13" s="12">
        <f t="shared" si="6"/>
        <v>13.5</v>
      </c>
      <c r="AD13" s="13">
        <f t="shared" si="7"/>
        <v>11.25</v>
      </c>
      <c r="AE13" s="14">
        <f t="shared" si="8"/>
        <v>13.5</v>
      </c>
      <c r="AF13" s="131">
        <f t="shared" si="9"/>
        <v>223</v>
      </c>
    </row>
    <row r="14" spans="1:32" ht="12.75">
      <c r="A14" s="4">
        <v>7</v>
      </c>
      <c r="B14" s="28" t="s">
        <v>70</v>
      </c>
      <c r="C14" s="117">
        <v>0</v>
      </c>
      <c r="D14" s="118">
        <v>0</v>
      </c>
      <c r="E14" s="118">
        <v>0</v>
      </c>
      <c r="F14" s="118">
        <v>8</v>
      </c>
      <c r="G14" s="100">
        <v>0</v>
      </c>
      <c r="H14" s="100">
        <v>8</v>
      </c>
      <c r="I14" s="100">
        <v>0</v>
      </c>
      <c r="J14" s="118">
        <v>0</v>
      </c>
      <c r="K14" s="126">
        <f t="shared" si="2"/>
        <v>8</v>
      </c>
      <c r="L14" s="129">
        <v>0.66</v>
      </c>
      <c r="M14" s="118">
        <v>0</v>
      </c>
      <c r="N14" s="118">
        <v>0.66</v>
      </c>
      <c r="O14" s="118">
        <v>26.07</v>
      </c>
      <c r="P14" s="100">
        <v>0</v>
      </c>
      <c r="Q14" s="100">
        <v>26.07</v>
      </c>
      <c r="R14" s="100">
        <v>0</v>
      </c>
      <c r="S14" s="118">
        <v>0.99</v>
      </c>
      <c r="T14" s="126">
        <f t="shared" si="3"/>
        <v>28.380000000000003</v>
      </c>
      <c r="U14" s="27">
        <f t="shared" si="0"/>
        <v>0.22</v>
      </c>
      <c r="V14" s="11">
        <f t="shared" si="0"/>
        <v>0</v>
      </c>
      <c r="W14" s="12">
        <f t="shared" si="0"/>
        <v>0.22</v>
      </c>
      <c r="X14" s="13">
        <f t="shared" si="0"/>
        <v>16.689999999999998</v>
      </c>
      <c r="Y14" s="14">
        <f t="shared" si="1"/>
        <v>0.32999999999999996</v>
      </c>
      <c r="AA14" s="27">
        <f t="shared" si="4"/>
        <v>0.66</v>
      </c>
      <c r="AB14" s="11">
        <f t="shared" si="5"/>
        <v>0</v>
      </c>
      <c r="AC14" s="12">
        <f t="shared" si="6"/>
        <v>0.66</v>
      </c>
      <c r="AD14" s="13">
        <f t="shared" si="7"/>
        <v>34.07</v>
      </c>
      <c r="AE14" s="14">
        <f t="shared" si="8"/>
        <v>0.99</v>
      </c>
      <c r="AF14" s="131">
        <f t="shared" si="9"/>
        <v>36.38</v>
      </c>
    </row>
    <row r="15" spans="1:32" ht="12.75">
      <c r="A15" s="4">
        <v>8</v>
      </c>
      <c r="B15" s="28" t="s">
        <v>71</v>
      </c>
      <c r="C15" s="117">
        <v>0</v>
      </c>
      <c r="D15" s="118">
        <v>1.55</v>
      </c>
      <c r="E15" s="118">
        <v>0</v>
      </c>
      <c r="F15" s="118">
        <v>10.25</v>
      </c>
      <c r="G15" s="100">
        <v>0</v>
      </c>
      <c r="H15" s="100">
        <v>10.25</v>
      </c>
      <c r="I15" s="100">
        <v>0</v>
      </c>
      <c r="J15" s="118">
        <v>7.55</v>
      </c>
      <c r="K15" s="126">
        <f t="shared" si="2"/>
        <v>19.35</v>
      </c>
      <c r="L15" s="129">
        <v>2</v>
      </c>
      <c r="M15" s="118">
        <v>53.25</v>
      </c>
      <c r="N15" s="118">
        <v>7.7</v>
      </c>
      <c r="O15" s="118">
        <v>82</v>
      </c>
      <c r="P15" s="100">
        <v>0</v>
      </c>
      <c r="Q15" s="100">
        <v>74.5</v>
      </c>
      <c r="R15" s="100">
        <v>7.5</v>
      </c>
      <c r="S15" s="118">
        <v>115.05</v>
      </c>
      <c r="T15" s="126">
        <f t="shared" si="3"/>
        <v>260</v>
      </c>
      <c r="U15" s="27">
        <f t="shared" si="0"/>
        <v>0.6666666666666666</v>
      </c>
      <c r="V15" s="11">
        <f t="shared" si="0"/>
        <v>19.3</v>
      </c>
      <c r="W15" s="12">
        <f t="shared" si="0"/>
        <v>2.5666666666666664</v>
      </c>
      <c r="X15" s="13">
        <f t="shared" si="0"/>
        <v>37.58333333333333</v>
      </c>
      <c r="Y15" s="14">
        <f t="shared" si="1"/>
        <v>45.89999999999999</v>
      </c>
      <c r="AA15" s="27">
        <f t="shared" si="4"/>
        <v>2</v>
      </c>
      <c r="AB15" s="11">
        <f t="shared" si="5"/>
        <v>54.8</v>
      </c>
      <c r="AC15" s="12">
        <f t="shared" si="6"/>
        <v>7.7</v>
      </c>
      <c r="AD15" s="13">
        <f t="shared" si="7"/>
        <v>92.25</v>
      </c>
      <c r="AE15" s="14">
        <f t="shared" si="8"/>
        <v>122.6</v>
      </c>
      <c r="AF15" s="131">
        <f t="shared" si="9"/>
        <v>279.35</v>
      </c>
    </row>
    <row r="16" spans="1:32" ht="12.75">
      <c r="A16" s="4">
        <v>9</v>
      </c>
      <c r="B16" s="28" t="s">
        <v>73</v>
      </c>
      <c r="C16" s="117">
        <v>4.75</v>
      </c>
      <c r="D16" s="118">
        <v>10.9</v>
      </c>
      <c r="E16" s="118">
        <v>1.5</v>
      </c>
      <c r="F16" s="118">
        <v>2.25</v>
      </c>
      <c r="G16" s="100">
        <v>0.25</v>
      </c>
      <c r="H16" s="100">
        <v>2</v>
      </c>
      <c r="I16" s="100">
        <v>0</v>
      </c>
      <c r="J16" s="118">
        <v>1</v>
      </c>
      <c r="K16" s="126">
        <f t="shared" si="2"/>
        <v>20.4</v>
      </c>
      <c r="L16" s="129">
        <v>63.25</v>
      </c>
      <c r="M16" s="118">
        <v>108.5</v>
      </c>
      <c r="N16" s="118">
        <v>25.44</v>
      </c>
      <c r="O16" s="118">
        <v>9.2</v>
      </c>
      <c r="P16" s="100">
        <v>2.75</v>
      </c>
      <c r="Q16" s="100">
        <v>3.4</v>
      </c>
      <c r="R16" s="100">
        <v>3.05</v>
      </c>
      <c r="S16" s="118">
        <v>25.85</v>
      </c>
      <c r="T16" s="126">
        <f t="shared" si="3"/>
        <v>232.23999999999998</v>
      </c>
      <c r="U16" s="27">
        <f t="shared" si="0"/>
        <v>25.833333333333332</v>
      </c>
      <c r="V16" s="11">
        <f t="shared" si="0"/>
        <v>47.06666666666666</v>
      </c>
      <c r="W16" s="12">
        <f t="shared" si="0"/>
        <v>9.98</v>
      </c>
      <c r="X16" s="13">
        <f t="shared" si="0"/>
        <v>5.316666666666666</v>
      </c>
      <c r="Y16" s="14">
        <f t="shared" si="1"/>
        <v>9.616666666666667</v>
      </c>
      <c r="AA16" s="27">
        <f t="shared" si="4"/>
        <v>68</v>
      </c>
      <c r="AB16" s="11">
        <f t="shared" si="5"/>
        <v>119.4</v>
      </c>
      <c r="AC16" s="12">
        <f t="shared" si="6"/>
        <v>26.94</v>
      </c>
      <c r="AD16" s="13">
        <f t="shared" si="7"/>
        <v>11.45</v>
      </c>
      <c r="AE16" s="14">
        <f t="shared" si="8"/>
        <v>26.85</v>
      </c>
      <c r="AF16" s="131">
        <f t="shared" si="9"/>
        <v>252.64</v>
      </c>
    </row>
    <row r="17" spans="1:32" ht="12.75">
      <c r="A17" s="4">
        <v>10</v>
      </c>
      <c r="B17" s="28" t="s">
        <v>74</v>
      </c>
      <c r="C17" s="117">
        <v>9</v>
      </c>
      <c r="D17" s="118">
        <v>0</v>
      </c>
      <c r="E17" s="118">
        <v>0</v>
      </c>
      <c r="F17" s="118">
        <v>0</v>
      </c>
      <c r="G17" s="100">
        <v>0</v>
      </c>
      <c r="H17" s="100">
        <v>0</v>
      </c>
      <c r="I17" s="100">
        <v>0</v>
      </c>
      <c r="J17" s="118">
        <v>0</v>
      </c>
      <c r="K17" s="126">
        <f t="shared" si="2"/>
        <v>9</v>
      </c>
      <c r="L17" s="129">
        <v>140.18</v>
      </c>
      <c r="M17" s="118">
        <v>3</v>
      </c>
      <c r="N17" s="118">
        <v>0</v>
      </c>
      <c r="O17" s="118">
        <v>0</v>
      </c>
      <c r="P17" s="100">
        <v>0</v>
      </c>
      <c r="Q17" s="100">
        <v>0</v>
      </c>
      <c r="R17" s="100">
        <v>0</v>
      </c>
      <c r="S17" s="118">
        <v>0</v>
      </c>
      <c r="T17" s="126">
        <f t="shared" si="3"/>
        <v>143.18</v>
      </c>
      <c r="U17" s="27">
        <f t="shared" si="0"/>
        <v>55.72666666666667</v>
      </c>
      <c r="V17" s="11">
        <f t="shared" si="0"/>
        <v>1</v>
      </c>
      <c r="W17" s="12">
        <f t="shared" si="0"/>
        <v>0</v>
      </c>
      <c r="X17" s="13">
        <f t="shared" si="0"/>
        <v>0</v>
      </c>
      <c r="Y17" s="14">
        <f t="shared" si="1"/>
        <v>0</v>
      </c>
      <c r="AA17" s="27">
        <f t="shared" si="4"/>
        <v>149.18</v>
      </c>
      <c r="AB17" s="11">
        <f t="shared" si="5"/>
        <v>3</v>
      </c>
      <c r="AC17" s="12">
        <f t="shared" si="6"/>
        <v>0</v>
      </c>
      <c r="AD17" s="13">
        <f t="shared" si="7"/>
        <v>0</v>
      </c>
      <c r="AE17" s="14">
        <f t="shared" si="8"/>
        <v>0</v>
      </c>
      <c r="AF17" s="131">
        <f t="shared" si="9"/>
        <v>152.18</v>
      </c>
    </row>
    <row r="18" spans="1:32" s="6" customFormat="1" ht="25.5">
      <c r="A18" s="99">
        <v>11</v>
      </c>
      <c r="B18" s="28" t="s">
        <v>75</v>
      </c>
      <c r="C18" s="133">
        <v>5</v>
      </c>
      <c r="D18" s="121">
        <v>0.5</v>
      </c>
      <c r="E18" s="121">
        <v>6</v>
      </c>
      <c r="F18" s="121">
        <v>0</v>
      </c>
      <c r="G18" s="100">
        <v>0</v>
      </c>
      <c r="H18" s="100">
        <v>0</v>
      </c>
      <c r="I18" s="100">
        <v>0</v>
      </c>
      <c r="J18" s="121">
        <v>33</v>
      </c>
      <c r="K18" s="135">
        <f t="shared" si="2"/>
        <v>44.5</v>
      </c>
      <c r="L18" s="134">
        <v>30.2</v>
      </c>
      <c r="M18" s="121">
        <v>79.15</v>
      </c>
      <c r="N18" s="121">
        <v>77.31</v>
      </c>
      <c r="O18" s="121">
        <v>0.65</v>
      </c>
      <c r="P18" s="100">
        <v>0.25</v>
      </c>
      <c r="Q18" s="100">
        <v>0</v>
      </c>
      <c r="R18" s="100">
        <v>0.4</v>
      </c>
      <c r="S18" s="121">
        <v>394.21</v>
      </c>
      <c r="T18" s="135">
        <f t="shared" si="3"/>
        <v>581.5200000000001</v>
      </c>
      <c r="U18" s="27">
        <f t="shared" si="0"/>
        <v>15.066666666666666</v>
      </c>
      <c r="V18" s="11">
        <f t="shared" si="0"/>
        <v>26.883333333333333</v>
      </c>
      <c r="W18" s="12">
        <f t="shared" si="0"/>
        <v>31.77</v>
      </c>
      <c r="X18" s="13">
        <f t="shared" si="0"/>
        <v>0.21666666666666667</v>
      </c>
      <c r="Y18" s="14">
        <f t="shared" si="1"/>
        <v>164.4033333333333</v>
      </c>
      <c r="AA18" s="27">
        <f t="shared" si="4"/>
        <v>35.2</v>
      </c>
      <c r="AB18" s="11">
        <f t="shared" si="5"/>
        <v>79.65</v>
      </c>
      <c r="AC18" s="12">
        <f t="shared" si="6"/>
        <v>83.31</v>
      </c>
      <c r="AD18" s="13">
        <f t="shared" si="7"/>
        <v>0.65</v>
      </c>
      <c r="AE18" s="14">
        <f t="shared" si="8"/>
        <v>427.21</v>
      </c>
      <c r="AF18" s="132">
        <f t="shared" si="9"/>
        <v>626.02</v>
      </c>
    </row>
    <row r="19" spans="1:32" ht="15" customHeight="1">
      <c r="A19" s="4">
        <v>12</v>
      </c>
      <c r="B19" s="28" t="s">
        <v>76</v>
      </c>
      <c r="C19" s="117">
        <v>1.25</v>
      </c>
      <c r="D19" s="118">
        <v>0.25</v>
      </c>
      <c r="E19" s="118">
        <v>4.9</v>
      </c>
      <c r="F19" s="118">
        <v>1.65</v>
      </c>
      <c r="G19" s="100">
        <v>0</v>
      </c>
      <c r="H19" s="100">
        <v>0</v>
      </c>
      <c r="I19" s="100">
        <v>1.65</v>
      </c>
      <c r="J19" s="118">
        <v>0</v>
      </c>
      <c r="K19" s="126">
        <f t="shared" si="2"/>
        <v>8.05</v>
      </c>
      <c r="L19" s="129">
        <v>121.1</v>
      </c>
      <c r="M19" s="118">
        <v>109.3</v>
      </c>
      <c r="N19" s="118">
        <v>52.75</v>
      </c>
      <c r="O19" s="118">
        <v>32.25</v>
      </c>
      <c r="P19" s="100">
        <v>5</v>
      </c>
      <c r="Q19" s="100">
        <v>2.25</v>
      </c>
      <c r="R19" s="100">
        <v>25</v>
      </c>
      <c r="S19" s="118">
        <v>4.75</v>
      </c>
      <c r="T19" s="126">
        <f t="shared" si="3"/>
        <v>320.15</v>
      </c>
      <c r="U19" s="27">
        <f t="shared" si="0"/>
        <v>41.61666666666666</v>
      </c>
      <c r="V19" s="11">
        <f t="shared" si="0"/>
        <v>36.68333333333333</v>
      </c>
      <c r="W19" s="12">
        <f t="shared" si="0"/>
        <v>22.483333333333334</v>
      </c>
      <c r="X19" s="13">
        <f t="shared" si="0"/>
        <v>12.4</v>
      </c>
      <c r="Y19" s="14">
        <f t="shared" si="1"/>
        <v>1.5833333333333333</v>
      </c>
      <c r="AA19" s="27">
        <f t="shared" si="4"/>
        <v>122.35</v>
      </c>
      <c r="AB19" s="11">
        <f t="shared" si="5"/>
        <v>109.55</v>
      </c>
      <c r="AC19" s="12">
        <f t="shared" si="6"/>
        <v>57.65</v>
      </c>
      <c r="AD19" s="13">
        <f t="shared" si="7"/>
        <v>33.9</v>
      </c>
      <c r="AE19" s="14">
        <f t="shared" si="8"/>
        <v>4.75</v>
      </c>
      <c r="AF19" s="131">
        <f t="shared" si="9"/>
        <v>328.19999999999993</v>
      </c>
    </row>
    <row r="20" spans="1:32" ht="12.75">
      <c r="A20" s="4">
        <v>13</v>
      </c>
      <c r="B20" s="28" t="s">
        <v>77</v>
      </c>
      <c r="C20" s="117">
        <v>7.5</v>
      </c>
      <c r="D20" s="118">
        <v>5.5</v>
      </c>
      <c r="E20" s="118">
        <v>97.24</v>
      </c>
      <c r="F20" s="118">
        <v>68.75</v>
      </c>
      <c r="G20" s="100">
        <v>39.25</v>
      </c>
      <c r="H20" s="100">
        <v>1</v>
      </c>
      <c r="I20" s="100">
        <v>28.5</v>
      </c>
      <c r="J20" s="118">
        <v>3.5</v>
      </c>
      <c r="K20" s="126">
        <f t="shared" si="2"/>
        <v>182.49</v>
      </c>
      <c r="L20" s="129">
        <v>226</v>
      </c>
      <c r="M20" s="118">
        <v>228.33</v>
      </c>
      <c r="N20" s="118">
        <v>222.07</v>
      </c>
      <c r="O20" s="118">
        <v>215.63</v>
      </c>
      <c r="P20" s="100">
        <v>169.88</v>
      </c>
      <c r="Q20" s="100">
        <v>0</v>
      </c>
      <c r="R20" s="100">
        <v>45.75</v>
      </c>
      <c r="S20" s="118">
        <v>6</v>
      </c>
      <c r="T20" s="126">
        <f t="shared" si="3"/>
        <v>898.0300000000001</v>
      </c>
      <c r="U20" s="27">
        <f t="shared" si="0"/>
        <v>82.83333333333333</v>
      </c>
      <c r="V20" s="11">
        <f t="shared" si="0"/>
        <v>81.61</v>
      </c>
      <c r="W20" s="12">
        <f t="shared" si="0"/>
        <v>171.26333333333332</v>
      </c>
      <c r="X20" s="13">
        <f t="shared" si="0"/>
        <v>140.62666666666667</v>
      </c>
      <c r="Y20" s="14">
        <f t="shared" si="1"/>
        <v>5.5</v>
      </c>
      <c r="AA20" s="27">
        <f t="shared" si="4"/>
        <v>233.5</v>
      </c>
      <c r="AB20" s="11">
        <f t="shared" si="5"/>
        <v>233.83</v>
      </c>
      <c r="AC20" s="12">
        <f t="shared" si="6"/>
        <v>319.31</v>
      </c>
      <c r="AD20" s="13">
        <f t="shared" si="7"/>
        <v>284.38</v>
      </c>
      <c r="AE20" s="14">
        <f t="shared" si="8"/>
        <v>9.5</v>
      </c>
      <c r="AF20" s="131">
        <f t="shared" si="9"/>
        <v>1080.52</v>
      </c>
    </row>
    <row r="21" spans="1:32" ht="12.75">
      <c r="A21" s="4">
        <v>14</v>
      </c>
      <c r="B21" s="28" t="s">
        <v>78</v>
      </c>
      <c r="C21" s="117">
        <v>20.25</v>
      </c>
      <c r="D21" s="118">
        <v>3</v>
      </c>
      <c r="E21" s="118">
        <v>4.5</v>
      </c>
      <c r="F21" s="118">
        <v>16.25</v>
      </c>
      <c r="G21" s="100">
        <v>0</v>
      </c>
      <c r="H21" s="100">
        <v>0</v>
      </c>
      <c r="I21" s="100">
        <v>16.25</v>
      </c>
      <c r="J21" s="118">
        <v>0</v>
      </c>
      <c r="K21" s="126">
        <f t="shared" si="2"/>
        <v>44</v>
      </c>
      <c r="L21" s="129">
        <v>81.46</v>
      </c>
      <c r="M21" s="118">
        <v>77.5</v>
      </c>
      <c r="N21" s="118">
        <v>25.58</v>
      </c>
      <c r="O21" s="118">
        <v>14.4</v>
      </c>
      <c r="P21" s="100">
        <v>0</v>
      </c>
      <c r="Q21" s="100">
        <v>0</v>
      </c>
      <c r="R21" s="100">
        <v>14.4</v>
      </c>
      <c r="S21" s="118">
        <v>0</v>
      </c>
      <c r="T21" s="126">
        <f t="shared" si="3"/>
        <v>198.93999999999997</v>
      </c>
      <c r="U21" s="27">
        <f t="shared" si="0"/>
        <v>47.40333333333333</v>
      </c>
      <c r="V21" s="11">
        <f t="shared" si="0"/>
        <v>28.833333333333332</v>
      </c>
      <c r="W21" s="12">
        <f t="shared" si="0"/>
        <v>13.026666666666666</v>
      </c>
      <c r="X21" s="13">
        <f t="shared" si="0"/>
        <v>21.05</v>
      </c>
      <c r="Y21" s="14">
        <f t="shared" si="1"/>
        <v>0</v>
      </c>
      <c r="AA21" s="27">
        <f t="shared" si="4"/>
        <v>101.71</v>
      </c>
      <c r="AB21" s="11">
        <f t="shared" si="5"/>
        <v>80.5</v>
      </c>
      <c r="AC21" s="12">
        <f t="shared" si="6"/>
        <v>30.08</v>
      </c>
      <c r="AD21" s="13">
        <f t="shared" si="7"/>
        <v>30.65</v>
      </c>
      <c r="AE21" s="14">
        <f t="shared" si="8"/>
        <v>0</v>
      </c>
      <c r="AF21" s="131">
        <f t="shared" si="9"/>
        <v>242.93999999999997</v>
      </c>
    </row>
    <row r="22" spans="1:32" ht="12.75" customHeight="1" thickBot="1">
      <c r="A22" s="5">
        <v>15</v>
      </c>
      <c r="B22" s="33" t="s">
        <v>103</v>
      </c>
      <c r="C22" s="119">
        <v>1</v>
      </c>
      <c r="D22" s="120">
        <v>2</v>
      </c>
      <c r="E22" s="120">
        <v>0.5</v>
      </c>
      <c r="F22" s="120">
        <v>0.5</v>
      </c>
      <c r="G22" s="102">
        <v>0</v>
      </c>
      <c r="H22" s="102">
        <v>0</v>
      </c>
      <c r="I22" s="102">
        <v>0.5</v>
      </c>
      <c r="J22" s="120">
        <v>0</v>
      </c>
      <c r="K22" s="127">
        <f t="shared" si="2"/>
        <v>4</v>
      </c>
      <c r="L22" s="130">
        <v>9.5</v>
      </c>
      <c r="M22" s="120">
        <v>10.75</v>
      </c>
      <c r="N22" s="120">
        <v>5.25</v>
      </c>
      <c r="O22" s="120">
        <v>3.5</v>
      </c>
      <c r="P22" s="102">
        <v>0</v>
      </c>
      <c r="Q22" s="102">
        <v>0</v>
      </c>
      <c r="R22" s="102">
        <v>3.5</v>
      </c>
      <c r="S22" s="120">
        <v>6</v>
      </c>
      <c r="T22" s="127">
        <f t="shared" si="3"/>
        <v>35</v>
      </c>
      <c r="U22" s="27">
        <f t="shared" si="0"/>
        <v>4.166666666666666</v>
      </c>
      <c r="V22" s="11">
        <f t="shared" si="0"/>
        <v>5.583333333333333</v>
      </c>
      <c r="W22" s="12">
        <f t="shared" si="0"/>
        <v>2.25</v>
      </c>
      <c r="X22" s="13">
        <f t="shared" si="0"/>
        <v>1.6666666666666665</v>
      </c>
      <c r="Y22" s="14">
        <f t="shared" si="1"/>
        <v>2</v>
      </c>
      <c r="AA22" s="27">
        <f t="shared" si="4"/>
        <v>10.5</v>
      </c>
      <c r="AB22" s="11">
        <f t="shared" si="5"/>
        <v>12.75</v>
      </c>
      <c r="AC22" s="12">
        <f t="shared" si="6"/>
        <v>5.75</v>
      </c>
      <c r="AD22" s="13">
        <f t="shared" si="7"/>
        <v>4</v>
      </c>
      <c r="AE22" s="14">
        <f t="shared" si="8"/>
        <v>6</v>
      </c>
      <c r="AF22" s="131">
        <f t="shared" si="9"/>
        <v>39</v>
      </c>
    </row>
    <row r="23" spans="1:31" ht="13.5" thickBot="1">
      <c r="A23" s="37"/>
      <c r="B23" s="182" t="s">
        <v>104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AA23" s="37"/>
      <c r="AB23" s="37"/>
      <c r="AC23" s="37"/>
      <c r="AD23" s="37"/>
      <c r="AE23" s="37"/>
    </row>
    <row r="24" spans="1:20" ht="13.5" thickBot="1">
      <c r="A24" s="221" t="s">
        <v>61</v>
      </c>
      <c r="B24" s="228" t="s">
        <v>62</v>
      </c>
      <c r="C24" s="180" t="s">
        <v>63</v>
      </c>
      <c r="D24" s="180"/>
      <c r="E24" s="180"/>
      <c r="F24" s="180"/>
      <c r="G24" s="180"/>
      <c r="H24" s="180"/>
      <c r="I24" s="180"/>
      <c r="J24" s="180"/>
      <c r="K24" s="181"/>
      <c r="L24" s="176" t="s">
        <v>64</v>
      </c>
      <c r="M24" s="180"/>
      <c r="N24" s="180"/>
      <c r="O24" s="180"/>
      <c r="P24" s="180"/>
      <c r="Q24" s="180"/>
      <c r="R24" s="180"/>
      <c r="S24" s="180"/>
      <c r="T24" s="181"/>
    </row>
    <row r="25" spans="1:31" ht="12.75">
      <c r="A25" s="222"/>
      <c r="B25" s="225"/>
      <c r="C25" s="218" t="s">
        <v>35</v>
      </c>
      <c r="D25" s="203" t="s">
        <v>38</v>
      </c>
      <c r="E25" s="203" t="s">
        <v>36</v>
      </c>
      <c r="F25" s="205" t="s">
        <v>39</v>
      </c>
      <c r="G25" s="232" t="s">
        <v>95</v>
      </c>
      <c r="H25" s="232" t="s">
        <v>97</v>
      </c>
      <c r="I25" s="232" t="s">
        <v>92</v>
      </c>
      <c r="J25" s="203" t="s">
        <v>37</v>
      </c>
      <c r="K25" s="203" t="s">
        <v>2</v>
      </c>
      <c r="L25" s="203" t="s">
        <v>35</v>
      </c>
      <c r="M25" s="203" t="s">
        <v>38</v>
      </c>
      <c r="N25" s="203" t="s">
        <v>36</v>
      </c>
      <c r="O25" s="203" t="s">
        <v>39</v>
      </c>
      <c r="P25" s="232" t="s">
        <v>95</v>
      </c>
      <c r="Q25" s="232" t="s">
        <v>97</v>
      </c>
      <c r="R25" s="232" t="s">
        <v>92</v>
      </c>
      <c r="S25" s="203" t="s">
        <v>37</v>
      </c>
      <c r="T25" s="207" t="s">
        <v>2</v>
      </c>
      <c r="U25" s="209" t="s">
        <v>35</v>
      </c>
      <c r="V25" s="199" t="s">
        <v>38</v>
      </c>
      <c r="W25" s="201" t="s">
        <v>36</v>
      </c>
      <c r="X25" s="191" t="s">
        <v>39</v>
      </c>
      <c r="Y25" s="193" t="s">
        <v>37</v>
      </c>
      <c r="AA25" s="209" t="s">
        <v>35</v>
      </c>
      <c r="AB25" s="199" t="s">
        <v>38</v>
      </c>
      <c r="AC25" s="201" t="s">
        <v>36</v>
      </c>
      <c r="AD25" s="191" t="s">
        <v>39</v>
      </c>
      <c r="AE25" s="193" t="s">
        <v>37</v>
      </c>
    </row>
    <row r="26" spans="1:31" ht="24.75" customHeight="1" thickBot="1">
      <c r="A26" s="223"/>
      <c r="B26" s="226"/>
      <c r="C26" s="252"/>
      <c r="D26" s="211"/>
      <c r="E26" s="211"/>
      <c r="F26" s="227"/>
      <c r="G26" s="234"/>
      <c r="H26" s="234"/>
      <c r="I26" s="234"/>
      <c r="J26" s="211"/>
      <c r="K26" s="211"/>
      <c r="L26" s="204"/>
      <c r="M26" s="204"/>
      <c r="N26" s="204"/>
      <c r="O26" s="204"/>
      <c r="P26" s="233"/>
      <c r="Q26" s="233"/>
      <c r="R26" s="233"/>
      <c r="S26" s="204"/>
      <c r="T26" s="208"/>
      <c r="U26" s="210"/>
      <c r="V26" s="200"/>
      <c r="W26" s="202"/>
      <c r="X26" s="192"/>
      <c r="Y26" s="194"/>
      <c r="AA26" s="210"/>
      <c r="AB26" s="200"/>
      <c r="AC26" s="202"/>
      <c r="AD26" s="192"/>
      <c r="AE26" s="194"/>
    </row>
    <row r="27" spans="1:32" ht="12.75">
      <c r="A27" s="38">
        <v>31</v>
      </c>
      <c r="B27" s="64" t="s">
        <v>3</v>
      </c>
      <c r="C27" s="115">
        <v>0</v>
      </c>
      <c r="D27" s="116">
        <v>0</v>
      </c>
      <c r="E27" s="116">
        <v>36.5</v>
      </c>
      <c r="F27" s="116">
        <v>12</v>
      </c>
      <c r="G27" s="101">
        <v>0</v>
      </c>
      <c r="H27" s="101">
        <v>0</v>
      </c>
      <c r="I27" s="101">
        <v>12</v>
      </c>
      <c r="J27" s="116">
        <v>3</v>
      </c>
      <c r="K27" s="125">
        <f aca="true" t="shared" si="10" ref="K27:K43">SUM(C27:J27)-G27-H27-I27</f>
        <v>51.5</v>
      </c>
      <c r="L27" s="107">
        <v>0</v>
      </c>
      <c r="M27" s="108">
        <v>0</v>
      </c>
      <c r="N27" s="108">
        <v>0</v>
      </c>
      <c r="O27" s="109">
        <v>0</v>
      </c>
      <c r="P27" s="108">
        <v>0</v>
      </c>
      <c r="Q27" s="108">
        <v>0</v>
      </c>
      <c r="R27" s="108">
        <v>0</v>
      </c>
      <c r="S27" s="108">
        <v>0</v>
      </c>
      <c r="T27" s="110">
        <v>0</v>
      </c>
      <c r="U27" s="27">
        <f aca="true" t="shared" si="11" ref="U27:X43">C27+1/3*L27</f>
        <v>0</v>
      </c>
      <c r="V27" s="11">
        <f t="shared" si="11"/>
        <v>0</v>
      </c>
      <c r="W27" s="12">
        <f t="shared" si="11"/>
        <v>36.5</v>
      </c>
      <c r="X27" s="13">
        <f>F27+1/3*O27</f>
        <v>12</v>
      </c>
      <c r="Y27" s="14">
        <f aca="true" t="shared" si="12" ref="Y27:Y43">J27+1/3*S27</f>
        <v>3</v>
      </c>
      <c r="AA27" s="27">
        <f aca="true" t="shared" si="13" ref="AA27:AA43">C27+L27</f>
        <v>0</v>
      </c>
      <c r="AB27" s="11">
        <f aca="true" t="shared" si="14" ref="AB27:AB43">D27+M27</f>
        <v>0</v>
      </c>
      <c r="AC27" s="12">
        <f aca="true" t="shared" si="15" ref="AC27:AC43">E27+N27</f>
        <v>36.5</v>
      </c>
      <c r="AD27" s="13">
        <f aca="true" t="shared" si="16" ref="AD27:AD43">G27+H27+I27+O27</f>
        <v>12</v>
      </c>
      <c r="AE27" s="14">
        <f aca="true" t="shared" si="17" ref="AE27:AE43">J27+S27</f>
        <v>3</v>
      </c>
      <c r="AF27" s="131">
        <f aca="true" t="shared" si="18" ref="AF27:AF43">SUM(AA27:AE27)</f>
        <v>51.5</v>
      </c>
    </row>
    <row r="28" spans="1:32" ht="12.75">
      <c r="A28" s="41">
        <v>32</v>
      </c>
      <c r="B28" s="66" t="s">
        <v>4</v>
      </c>
      <c r="C28" s="117">
        <v>0</v>
      </c>
      <c r="D28" s="118">
        <v>0</v>
      </c>
      <c r="E28" s="118">
        <v>19.5</v>
      </c>
      <c r="F28" s="118">
        <v>5</v>
      </c>
      <c r="G28" s="100">
        <v>0</v>
      </c>
      <c r="H28" s="100">
        <v>0</v>
      </c>
      <c r="I28" s="100">
        <v>5</v>
      </c>
      <c r="J28" s="118">
        <v>5</v>
      </c>
      <c r="K28" s="126">
        <f t="shared" si="10"/>
        <v>29.5</v>
      </c>
      <c r="L28" s="111">
        <v>0</v>
      </c>
      <c r="M28" s="43">
        <v>0</v>
      </c>
      <c r="N28" s="43">
        <v>0</v>
      </c>
      <c r="O28" s="67">
        <v>0</v>
      </c>
      <c r="P28" s="43">
        <v>0</v>
      </c>
      <c r="Q28" s="43">
        <v>0</v>
      </c>
      <c r="R28" s="43">
        <v>0</v>
      </c>
      <c r="S28" s="43">
        <v>0</v>
      </c>
      <c r="T28" s="112">
        <v>0</v>
      </c>
      <c r="U28" s="27">
        <f t="shared" si="11"/>
        <v>0</v>
      </c>
      <c r="V28" s="11">
        <f t="shared" si="11"/>
        <v>0</v>
      </c>
      <c r="W28" s="12">
        <f t="shared" si="11"/>
        <v>19.5</v>
      </c>
      <c r="X28" s="13">
        <f t="shared" si="11"/>
        <v>5</v>
      </c>
      <c r="Y28" s="14">
        <f t="shared" si="12"/>
        <v>5</v>
      </c>
      <c r="AA28" s="27">
        <f t="shared" si="13"/>
        <v>0</v>
      </c>
      <c r="AB28" s="11">
        <f t="shared" si="14"/>
        <v>0</v>
      </c>
      <c r="AC28" s="12">
        <f t="shared" si="15"/>
        <v>19.5</v>
      </c>
      <c r="AD28" s="13">
        <f t="shared" si="16"/>
        <v>5</v>
      </c>
      <c r="AE28" s="14">
        <f t="shared" si="17"/>
        <v>5</v>
      </c>
      <c r="AF28" s="131">
        <f t="shared" si="18"/>
        <v>29.5</v>
      </c>
    </row>
    <row r="29" spans="1:32" ht="12.75">
      <c r="A29" s="41">
        <v>33</v>
      </c>
      <c r="B29" s="66" t="s">
        <v>5</v>
      </c>
      <c r="C29" s="117">
        <v>0</v>
      </c>
      <c r="D29" s="118">
        <v>0</v>
      </c>
      <c r="E29" s="118">
        <v>0</v>
      </c>
      <c r="F29" s="118">
        <v>72.25</v>
      </c>
      <c r="G29" s="100">
        <v>0</v>
      </c>
      <c r="H29" s="100">
        <v>0</v>
      </c>
      <c r="I29" s="100">
        <v>72.25</v>
      </c>
      <c r="J29" s="118">
        <v>0</v>
      </c>
      <c r="K29" s="126">
        <f t="shared" si="10"/>
        <v>72.25</v>
      </c>
      <c r="L29" s="111">
        <v>0</v>
      </c>
      <c r="M29" s="43">
        <v>0</v>
      </c>
      <c r="N29" s="43">
        <v>0</v>
      </c>
      <c r="O29" s="67">
        <v>0</v>
      </c>
      <c r="P29" s="43">
        <v>0</v>
      </c>
      <c r="Q29" s="43">
        <v>0</v>
      </c>
      <c r="R29" s="43">
        <v>0</v>
      </c>
      <c r="S29" s="43">
        <v>0</v>
      </c>
      <c r="T29" s="112">
        <v>0</v>
      </c>
      <c r="U29" s="27">
        <f t="shared" si="11"/>
        <v>0</v>
      </c>
      <c r="V29" s="11">
        <f t="shared" si="11"/>
        <v>0</v>
      </c>
      <c r="W29" s="12">
        <f t="shared" si="11"/>
        <v>0</v>
      </c>
      <c r="X29" s="13">
        <f t="shared" si="11"/>
        <v>72.25</v>
      </c>
      <c r="Y29" s="14">
        <f t="shared" si="12"/>
        <v>0</v>
      </c>
      <c r="AA29" s="27">
        <f t="shared" si="13"/>
        <v>0</v>
      </c>
      <c r="AB29" s="11">
        <f t="shared" si="14"/>
        <v>0</v>
      </c>
      <c r="AC29" s="12">
        <f t="shared" si="15"/>
        <v>0</v>
      </c>
      <c r="AD29" s="13">
        <f t="shared" si="16"/>
        <v>72.25</v>
      </c>
      <c r="AE29" s="14">
        <f t="shared" si="17"/>
        <v>0</v>
      </c>
      <c r="AF29" s="131">
        <f t="shared" si="18"/>
        <v>72.25</v>
      </c>
    </row>
    <row r="30" spans="1:32" ht="12.75">
      <c r="A30" s="41">
        <v>34</v>
      </c>
      <c r="B30" s="66" t="s">
        <v>6</v>
      </c>
      <c r="C30" s="117">
        <v>0</v>
      </c>
      <c r="D30" s="118">
        <v>0</v>
      </c>
      <c r="E30" s="118">
        <v>93</v>
      </c>
      <c r="F30" s="118">
        <v>0</v>
      </c>
      <c r="G30" s="100">
        <v>0</v>
      </c>
      <c r="H30" s="100">
        <v>0</v>
      </c>
      <c r="I30" s="100">
        <v>0</v>
      </c>
      <c r="J30" s="118">
        <v>0</v>
      </c>
      <c r="K30" s="126">
        <f t="shared" si="10"/>
        <v>93</v>
      </c>
      <c r="L30" s="111">
        <v>0</v>
      </c>
      <c r="M30" s="43">
        <v>0</v>
      </c>
      <c r="N30" s="43">
        <v>0</v>
      </c>
      <c r="O30" s="67">
        <v>0</v>
      </c>
      <c r="P30" s="43">
        <v>0</v>
      </c>
      <c r="Q30" s="43">
        <v>0</v>
      </c>
      <c r="R30" s="43">
        <v>0</v>
      </c>
      <c r="S30" s="43">
        <v>0</v>
      </c>
      <c r="T30" s="112">
        <v>0</v>
      </c>
      <c r="U30" s="27">
        <f t="shared" si="11"/>
        <v>0</v>
      </c>
      <c r="V30" s="11">
        <f t="shared" si="11"/>
        <v>0</v>
      </c>
      <c r="W30" s="12">
        <f t="shared" si="11"/>
        <v>93</v>
      </c>
      <c r="X30" s="13">
        <f t="shared" si="11"/>
        <v>0</v>
      </c>
      <c r="Y30" s="14">
        <f t="shared" si="12"/>
        <v>0</v>
      </c>
      <c r="AA30" s="27">
        <f t="shared" si="13"/>
        <v>0</v>
      </c>
      <c r="AB30" s="11">
        <f t="shared" si="14"/>
        <v>0</v>
      </c>
      <c r="AC30" s="12">
        <f t="shared" si="15"/>
        <v>93</v>
      </c>
      <c r="AD30" s="13">
        <f t="shared" si="16"/>
        <v>0</v>
      </c>
      <c r="AE30" s="14">
        <f t="shared" si="17"/>
        <v>0</v>
      </c>
      <c r="AF30" s="131">
        <f t="shared" si="18"/>
        <v>93</v>
      </c>
    </row>
    <row r="31" spans="1:32" ht="12.75">
      <c r="A31" s="41">
        <v>35</v>
      </c>
      <c r="B31" s="66" t="s">
        <v>7</v>
      </c>
      <c r="C31" s="117">
        <v>0</v>
      </c>
      <c r="D31" s="118">
        <v>0</v>
      </c>
      <c r="E31" s="118">
        <v>64</v>
      </c>
      <c r="F31" s="118">
        <v>0</v>
      </c>
      <c r="G31" s="100">
        <v>0</v>
      </c>
      <c r="H31" s="100">
        <v>0</v>
      </c>
      <c r="I31" s="100">
        <v>0</v>
      </c>
      <c r="J31" s="118">
        <v>0</v>
      </c>
      <c r="K31" s="126">
        <f t="shared" si="10"/>
        <v>64</v>
      </c>
      <c r="L31" s="111">
        <v>0</v>
      </c>
      <c r="M31" s="43">
        <v>0</v>
      </c>
      <c r="N31" s="43">
        <v>0</v>
      </c>
      <c r="O31" s="67">
        <v>0</v>
      </c>
      <c r="P31" s="43">
        <v>0</v>
      </c>
      <c r="Q31" s="43">
        <v>0</v>
      </c>
      <c r="R31" s="43">
        <v>0</v>
      </c>
      <c r="S31" s="43">
        <v>0</v>
      </c>
      <c r="T31" s="112">
        <v>0</v>
      </c>
      <c r="U31" s="27">
        <f t="shared" si="11"/>
        <v>0</v>
      </c>
      <c r="V31" s="11">
        <f t="shared" si="11"/>
        <v>0</v>
      </c>
      <c r="W31" s="12">
        <f t="shared" si="11"/>
        <v>64</v>
      </c>
      <c r="X31" s="13">
        <f t="shared" si="11"/>
        <v>0</v>
      </c>
      <c r="Y31" s="14">
        <f t="shared" si="12"/>
        <v>0</v>
      </c>
      <c r="AA31" s="27">
        <f t="shared" si="13"/>
        <v>0</v>
      </c>
      <c r="AB31" s="11">
        <f t="shared" si="14"/>
        <v>0</v>
      </c>
      <c r="AC31" s="12">
        <f t="shared" si="15"/>
        <v>64</v>
      </c>
      <c r="AD31" s="13">
        <f t="shared" si="16"/>
        <v>0</v>
      </c>
      <c r="AE31" s="14">
        <f t="shared" si="17"/>
        <v>0</v>
      </c>
      <c r="AF31" s="131">
        <f t="shared" si="18"/>
        <v>64</v>
      </c>
    </row>
    <row r="32" spans="1:32" ht="12.75">
      <c r="A32" s="41">
        <v>36</v>
      </c>
      <c r="B32" s="66" t="s">
        <v>31</v>
      </c>
      <c r="C32" s="117">
        <v>0</v>
      </c>
      <c r="D32" s="118">
        <v>0</v>
      </c>
      <c r="E32" s="118">
        <v>49.5</v>
      </c>
      <c r="F32" s="118">
        <v>0</v>
      </c>
      <c r="G32" s="100">
        <v>0</v>
      </c>
      <c r="H32" s="100">
        <v>0</v>
      </c>
      <c r="I32" s="100">
        <v>0</v>
      </c>
      <c r="J32" s="118">
        <v>0</v>
      </c>
      <c r="K32" s="126">
        <f t="shared" si="10"/>
        <v>49.5</v>
      </c>
      <c r="L32" s="111">
        <v>0</v>
      </c>
      <c r="M32" s="43">
        <v>0</v>
      </c>
      <c r="N32" s="43">
        <v>0</v>
      </c>
      <c r="O32" s="67">
        <v>0</v>
      </c>
      <c r="P32" s="43">
        <v>0</v>
      </c>
      <c r="Q32" s="43">
        <v>0</v>
      </c>
      <c r="R32" s="43">
        <v>0</v>
      </c>
      <c r="S32" s="43">
        <v>0</v>
      </c>
      <c r="T32" s="112">
        <v>0</v>
      </c>
      <c r="U32" s="27">
        <f t="shared" si="11"/>
        <v>0</v>
      </c>
      <c r="V32" s="11">
        <f t="shared" si="11"/>
        <v>0</v>
      </c>
      <c r="W32" s="12">
        <f t="shared" si="11"/>
        <v>49.5</v>
      </c>
      <c r="X32" s="13">
        <f t="shared" si="11"/>
        <v>0</v>
      </c>
      <c r="Y32" s="14">
        <f t="shared" si="12"/>
        <v>0</v>
      </c>
      <c r="AA32" s="27">
        <f t="shared" si="13"/>
        <v>0</v>
      </c>
      <c r="AB32" s="11">
        <f t="shared" si="14"/>
        <v>0</v>
      </c>
      <c r="AC32" s="12">
        <f t="shared" si="15"/>
        <v>49.5</v>
      </c>
      <c r="AD32" s="13">
        <f t="shared" si="16"/>
        <v>0</v>
      </c>
      <c r="AE32" s="14">
        <f t="shared" si="17"/>
        <v>0</v>
      </c>
      <c r="AF32" s="131">
        <f t="shared" si="18"/>
        <v>49.5</v>
      </c>
    </row>
    <row r="33" spans="1:32" ht="12.75">
      <c r="A33" s="41">
        <v>37</v>
      </c>
      <c r="B33" s="66" t="s">
        <v>32</v>
      </c>
      <c r="C33" s="117">
        <v>56</v>
      </c>
      <c r="D33" s="118">
        <v>0</v>
      </c>
      <c r="E33" s="118">
        <v>0</v>
      </c>
      <c r="F33" s="118">
        <v>0</v>
      </c>
      <c r="G33" s="100">
        <v>0</v>
      </c>
      <c r="H33" s="100">
        <v>0</v>
      </c>
      <c r="I33" s="100">
        <v>0</v>
      </c>
      <c r="J33" s="118">
        <v>0</v>
      </c>
      <c r="K33" s="126">
        <f t="shared" si="10"/>
        <v>56</v>
      </c>
      <c r="L33" s="111">
        <v>0</v>
      </c>
      <c r="M33" s="43">
        <v>0</v>
      </c>
      <c r="N33" s="43">
        <v>0</v>
      </c>
      <c r="O33" s="67">
        <v>0</v>
      </c>
      <c r="P33" s="43">
        <v>0</v>
      </c>
      <c r="Q33" s="43">
        <v>0</v>
      </c>
      <c r="R33" s="43">
        <v>0</v>
      </c>
      <c r="S33" s="43">
        <v>0</v>
      </c>
      <c r="T33" s="112">
        <v>0</v>
      </c>
      <c r="U33" s="27">
        <f t="shared" si="11"/>
        <v>56</v>
      </c>
      <c r="V33" s="11">
        <f t="shared" si="11"/>
        <v>0</v>
      </c>
      <c r="W33" s="12">
        <f t="shared" si="11"/>
        <v>0</v>
      </c>
      <c r="X33" s="13">
        <f t="shared" si="11"/>
        <v>0</v>
      </c>
      <c r="Y33" s="14">
        <f t="shared" si="12"/>
        <v>0</v>
      </c>
      <c r="AA33" s="27">
        <f t="shared" si="13"/>
        <v>56</v>
      </c>
      <c r="AB33" s="11">
        <f t="shared" si="14"/>
        <v>0</v>
      </c>
      <c r="AC33" s="12">
        <f t="shared" si="15"/>
        <v>0</v>
      </c>
      <c r="AD33" s="13">
        <f t="shared" si="16"/>
        <v>0</v>
      </c>
      <c r="AE33" s="14">
        <f t="shared" si="17"/>
        <v>0</v>
      </c>
      <c r="AF33" s="131">
        <f t="shared" si="18"/>
        <v>56</v>
      </c>
    </row>
    <row r="34" spans="1:32" ht="12.75">
      <c r="A34" s="41">
        <v>38</v>
      </c>
      <c r="B34" s="66" t="s">
        <v>8</v>
      </c>
      <c r="C34" s="117">
        <v>42.5</v>
      </c>
      <c r="D34" s="118">
        <v>0</v>
      </c>
      <c r="E34" s="118">
        <v>0</v>
      </c>
      <c r="F34" s="118">
        <v>0</v>
      </c>
      <c r="G34" s="100">
        <v>0</v>
      </c>
      <c r="H34" s="100">
        <v>0</v>
      </c>
      <c r="I34" s="100">
        <v>0</v>
      </c>
      <c r="J34" s="118">
        <v>0</v>
      </c>
      <c r="K34" s="126">
        <f t="shared" si="10"/>
        <v>42.5</v>
      </c>
      <c r="L34" s="111">
        <v>0</v>
      </c>
      <c r="M34" s="43">
        <v>0</v>
      </c>
      <c r="N34" s="43">
        <v>0</v>
      </c>
      <c r="O34" s="67">
        <v>0</v>
      </c>
      <c r="P34" s="43">
        <v>0</v>
      </c>
      <c r="Q34" s="43">
        <v>0</v>
      </c>
      <c r="R34" s="43">
        <v>0</v>
      </c>
      <c r="S34" s="43">
        <v>0</v>
      </c>
      <c r="T34" s="112">
        <v>0</v>
      </c>
      <c r="U34" s="27">
        <f t="shared" si="11"/>
        <v>42.5</v>
      </c>
      <c r="V34" s="11">
        <f t="shared" si="11"/>
        <v>0</v>
      </c>
      <c r="W34" s="12">
        <f t="shared" si="11"/>
        <v>0</v>
      </c>
      <c r="X34" s="13">
        <f t="shared" si="11"/>
        <v>0</v>
      </c>
      <c r="Y34" s="14">
        <f t="shared" si="12"/>
        <v>0</v>
      </c>
      <c r="AA34" s="27">
        <f t="shared" si="13"/>
        <v>42.5</v>
      </c>
      <c r="AB34" s="11">
        <f t="shared" si="14"/>
        <v>0</v>
      </c>
      <c r="AC34" s="12">
        <f t="shared" si="15"/>
        <v>0</v>
      </c>
      <c r="AD34" s="13">
        <f t="shared" si="16"/>
        <v>0</v>
      </c>
      <c r="AE34" s="14">
        <f t="shared" si="17"/>
        <v>0</v>
      </c>
      <c r="AF34" s="131">
        <f t="shared" si="18"/>
        <v>42.5</v>
      </c>
    </row>
    <row r="35" spans="1:32" ht="12.75">
      <c r="A35" s="41">
        <v>39</v>
      </c>
      <c r="B35" s="66" t="s">
        <v>9</v>
      </c>
      <c r="C35" s="117">
        <v>46</v>
      </c>
      <c r="D35" s="118">
        <v>0</v>
      </c>
      <c r="E35" s="118">
        <v>0</v>
      </c>
      <c r="F35" s="118">
        <v>0</v>
      </c>
      <c r="G35" s="100">
        <v>0</v>
      </c>
      <c r="H35" s="100">
        <v>0</v>
      </c>
      <c r="I35" s="100">
        <v>0</v>
      </c>
      <c r="J35" s="118">
        <v>0</v>
      </c>
      <c r="K35" s="126">
        <f t="shared" si="10"/>
        <v>46</v>
      </c>
      <c r="L35" s="111">
        <v>0</v>
      </c>
      <c r="M35" s="43">
        <v>0</v>
      </c>
      <c r="N35" s="43">
        <v>0</v>
      </c>
      <c r="O35" s="67">
        <v>0</v>
      </c>
      <c r="P35" s="43">
        <v>0</v>
      </c>
      <c r="Q35" s="43">
        <v>0</v>
      </c>
      <c r="R35" s="43">
        <v>0</v>
      </c>
      <c r="S35" s="43">
        <v>0</v>
      </c>
      <c r="T35" s="112">
        <v>0</v>
      </c>
      <c r="U35" s="27">
        <f t="shared" si="11"/>
        <v>46</v>
      </c>
      <c r="V35" s="11">
        <f t="shared" si="11"/>
        <v>0</v>
      </c>
      <c r="W35" s="12">
        <f t="shared" si="11"/>
        <v>0</v>
      </c>
      <c r="X35" s="13">
        <f t="shared" si="11"/>
        <v>0</v>
      </c>
      <c r="Y35" s="14">
        <f t="shared" si="12"/>
        <v>0</v>
      </c>
      <c r="AA35" s="27">
        <f t="shared" si="13"/>
        <v>46</v>
      </c>
      <c r="AB35" s="11">
        <f t="shared" si="14"/>
        <v>0</v>
      </c>
      <c r="AC35" s="12">
        <f t="shared" si="15"/>
        <v>0</v>
      </c>
      <c r="AD35" s="13">
        <f t="shared" si="16"/>
        <v>0</v>
      </c>
      <c r="AE35" s="14">
        <f t="shared" si="17"/>
        <v>0</v>
      </c>
      <c r="AF35" s="131">
        <f t="shared" si="18"/>
        <v>46</v>
      </c>
    </row>
    <row r="36" spans="1:32" ht="12.75">
      <c r="A36" s="41">
        <v>40</v>
      </c>
      <c r="B36" s="66" t="s">
        <v>10</v>
      </c>
      <c r="C36" s="117">
        <v>0</v>
      </c>
      <c r="D36" s="118">
        <v>4</v>
      </c>
      <c r="E36" s="118">
        <v>8.25</v>
      </c>
      <c r="F36" s="118">
        <v>0</v>
      </c>
      <c r="G36" s="100">
        <v>0</v>
      </c>
      <c r="H36" s="100">
        <v>0</v>
      </c>
      <c r="I36" s="100">
        <v>0</v>
      </c>
      <c r="J36" s="118">
        <v>67.37</v>
      </c>
      <c r="K36" s="126">
        <f t="shared" si="10"/>
        <v>79.62</v>
      </c>
      <c r="L36" s="111">
        <v>0</v>
      </c>
      <c r="M36" s="43">
        <v>0</v>
      </c>
      <c r="N36" s="43">
        <v>0</v>
      </c>
      <c r="O36" s="67">
        <v>0</v>
      </c>
      <c r="P36" s="43">
        <v>0</v>
      </c>
      <c r="Q36" s="43">
        <v>0</v>
      </c>
      <c r="R36" s="43">
        <v>0</v>
      </c>
      <c r="S36" s="43">
        <v>0</v>
      </c>
      <c r="T36" s="112">
        <v>0</v>
      </c>
      <c r="U36" s="27">
        <f t="shared" si="11"/>
        <v>0</v>
      </c>
      <c r="V36" s="11">
        <f t="shared" si="11"/>
        <v>4</v>
      </c>
      <c r="W36" s="12">
        <f t="shared" si="11"/>
        <v>8.25</v>
      </c>
      <c r="X36" s="13">
        <f t="shared" si="11"/>
        <v>0</v>
      </c>
      <c r="Y36" s="14">
        <f t="shared" si="12"/>
        <v>67.37</v>
      </c>
      <c r="AA36" s="27">
        <f t="shared" si="13"/>
        <v>0</v>
      </c>
      <c r="AB36" s="11">
        <f t="shared" si="14"/>
        <v>4</v>
      </c>
      <c r="AC36" s="12">
        <f t="shared" si="15"/>
        <v>8.25</v>
      </c>
      <c r="AD36" s="13">
        <f t="shared" si="16"/>
        <v>0</v>
      </c>
      <c r="AE36" s="14">
        <f t="shared" si="17"/>
        <v>67.37</v>
      </c>
      <c r="AF36" s="131">
        <f t="shared" si="18"/>
        <v>79.62</v>
      </c>
    </row>
    <row r="37" spans="1:32" ht="12.75">
      <c r="A37" s="41">
        <v>41</v>
      </c>
      <c r="B37" s="66" t="s">
        <v>11</v>
      </c>
      <c r="C37" s="117">
        <v>65</v>
      </c>
      <c r="D37" s="118">
        <v>0</v>
      </c>
      <c r="E37" s="118">
        <v>0</v>
      </c>
      <c r="F37" s="118">
        <v>0</v>
      </c>
      <c r="G37" s="100">
        <v>0</v>
      </c>
      <c r="H37" s="100">
        <v>0</v>
      </c>
      <c r="I37" s="100">
        <v>0</v>
      </c>
      <c r="J37" s="118">
        <v>0</v>
      </c>
      <c r="K37" s="126">
        <f t="shared" si="10"/>
        <v>65</v>
      </c>
      <c r="L37" s="111">
        <v>0</v>
      </c>
      <c r="M37" s="43">
        <v>0</v>
      </c>
      <c r="N37" s="43">
        <v>0</v>
      </c>
      <c r="O37" s="67">
        <v>0</v>
      </c>
      <c r="P37" s="43">
        <v>0</v>
      </c>
      <c r="Q37" s="43">
        <v>0</v>
      </c>
      <c r="R37" s="43">
        <v>0</v>
      </c>
      <c r="S37" s="43">
        <v>0</v>
      </c>
      <c r="T37" s="112">
        <v>0</v>
      </c>
      <c r="U37" s="27">
        <f t="shared" si="11"/>
        <v>65</v>
      </c>
      <c r="V37" s="11">
        <f t="shared" si="11"/>
        <v>0</v>
      </c>
      <c r="W37" s="12">
        <f t="shared" si="11"/>
        <v>0</v>
      </c>
      <c r="X37" s="13">
        <f t="shared" si="11"/>
        <v>0</v>
      </c>
      <c r="Y37" s="14">
        <f t="shared" si="12"/>
        <v>0</v>
      </c>
      <c r="AA37" s="27">
        <f t="shared" si="13"/>
        <v>65</v>
      </c>
      <c r="AB37" s="11">
        <f t="shared" si="14"/>
        <v>0</v>
      </c>
      <c r="AC37" s="12">
        <f t="shared" si="15"/>
        <v>0</v>
      </c>
      <c r="AD37" s="13">
        <f t="shared" si="16"/>
        <v>0</v>
      </c>
      <c r="AE37" s="14">
        <f t="shared" si="17"/>
        <v>0</v>
      </c>
      <c r="AF37" s="131">
        <f t="shared" si="18"/>
        <v>65</v>
      </c>
    </row>
    <row r="38" spans="1:32" ht="12.75">
      <c r="A38" s="41">
        <v>42</v>
      </c>
      <c r="B38" s="66" t="s">
        <v>12</v>
      </c>
      <c r="C38" s="117">
        <v>0</v>
      </c>
      <c r="D38" s="118">
        <v>1</v>
      </c>
      <c r="E38" s="118">
        <v>0</v>
      </c>
      <c r="F38" s="118">
        <v>21</v>
      </c>
      <c r="G38" s="100">
        <v>0</v>
      </c>
      <c r="H38" s="100">
        <v>21</v>
      </c>
      <c r="I38" s="100">
        <v>0</v>
      </c>
      <c r="J38" s="118">
        <v>0</v>
      </c>
      <c r="K38" s="126">
        <f t="shared" si="10"/>
        <v>22</v>
      </c>
      <c r="L38" s="111">
        <v>0</v>
      </c>
      <c r="M38" s="43">
        <v>0</v>
      </c>
      <c r="N38" s="43">
        <v>0</v>
      </c>
      <c r="O38" s="67">
        <v>0</v>
      </c>
      <c r="P38" s="43">
        <v>0</v>
      </c>
      <c r="Q38" s="43">
        <v>0</v>
      </c>
      <c r="R38" s="43">
        <v>0</v>
      </c>
      <c r="S38" s="43">
        <v>0</v>
      </c>
      <c r="T38" s="112">
        <v>0</v>
      </c>
      <c r="U38" s="27">
        <f t="shared" si="11"/>
        <v>0</v>
      </c>
      <c r="V38" s="11">
        <f t="shared" si="11"/>
        <v>1</v>
      </c>
      <c r="W38" s="12">
        <f t="shared" si="11"/>
        <v>0</v>
      </c>
      <c r="X38" s="13">
        <f t="shared" si="11"/>
        <v>21</v>
      </c>
      <c r="Y38" s="14">
        <f t="shared" si="12"/>
        <v>0</v>
      </c>
      <c r="AA38" s="27">
        <f t="shared" si="13"/>
        <v>0</v>
      </c>
      <c r="AB38" s="11">
        <f t="shared" si="14"/>
        <v>1</v>
      </c>
      <c r="AC38" s="12">
        <f t="shared" si="15"/>
        <v>0</v>
      </c>
      <c r="AD38" s="13">
        <f t="shared" si="16"/>
        <v>21</v>
      </c>
      <c r="AE38" s="14">
        <f t="shared" si="17"/>
        <v>0</v>
      </c>
      <c r="AF38" s="131">
        <f t="shared" si="18"/>
        <v>22</v>
      </c>
    </row>
    <row r="39" spans="1:32" ht="25.5">
      <c r="A39" s="41">
        <v>43</v>
      </c>
      <c r="B39" s="66" t="s">
        <v>13</v>
      </c>
      <c r="C39" s="117">
        <v>0</v>
      </c>
      <c r="D39" s="118">
        <v>0</v>
      </c>
      <c r="E39" s="118">
        <v>0</v>
      </c>
      <c r="F39" s="118">
        <v>29</v>
      </c>
      <c r="G39" s="100">
        <v>0</v>
      </c>
      <c r="H39" s="100">
        <v>29</v>
      </c>
      <c r="I39" s="100">
        <v>0</v>
      </c>
      <c r="J39" s="118">
        <v>0</v>
      </c>
      <c r="K39" s="126">
        <f t="shared" si="10"/>
        <v>29</v>
      </c>
      <c r="L39" s="111">
        <v>0</v>
      </c>
      <c r="M39" s="43">
        <v>0</v>
      </c>
      <c r="N39" s="43">
        <v>0</v>
      </c>
      <c r="O39" s="67">
        <v>0</v>
      </c>
      <c r="P39" s="43">
        <v>0</v>
      </c>
      <c r="Q39" s="43">
        <v>0</v>
      </c>
      <c r="R39" s="43">
        <v>0</v>
      </c>
      <c r="S39" s="43">
        <v>0</v>
      </c>
      <c r="T39" s="112">
        <v>0</v>
      </c>
      <c r="U39" s="27">
        <f t="shared" si="11"/>
        <v>0</v>
      </c>
      <c r="V39" s="11">
        <f t="shared" si="11"/>
        <v>0</v>
      </c>
      <c r="W39" s="12">
        <f t="shared" si="11"/>
        <v>0</v>
      </c>
      <c r="X39" s="13">
        <f t="shared" si="11"/>
        <v>29</v>
      </c>
      <c r="Y39" s="14">
        <f t="shared" si="12"/>
        <v>0</v>
      </c>
      <c r="AA39" s="27">
        <f t="shared" si="13"/>
        <v>0</v>
      </c>
      <c r="AB39" s="11">
        <f t="shared" si="14"/>
        <v>0</v>
      </c>
      <c r="AC39" s="12">
        <f t="shared" si="15"/>
        <v>0</v>
      </c>
      <c r="AD39" s="13">
        <f t="shared" si="16"/>
        <v>29</v>
      </c>
      <c r="AE39" s="14">
        <f t="shared" si="17"/>
        <v>0</v>
      </c>
      <c r="AF39" s="131">
        <f t="shared" si="18"/>
        <v>29</v>
      </c>
    </row>
    <row r="40" spans="1:32" ht="12.75">
      <c r="A40" s="41">
        <v>44</v>
      </c>
      <c r="B40" s="66" t="s">
        <v>14</v>
      </c>
      <c r="C40" s="117">
        <v>0</v>
      </c>
      <c r="D40" s="118">
        <v>0</v>
      </c>
      <c r="E40" s="118">
        <v>0</v>
      </c>
      <c r="F40" s="118">
        <v>82.5</v>
      </c>
      <c r="G40" s="100">
        <v>0</v>
      </c>
      <c r="H40" s="100">
        <v>82.5</v>
      </c>
      <c r="I40" s="100">
        <v>0</v>
      </c>
      <c r="J40" s="118">
        <v>0</v>
      </c>
      <c r="K40" s="126">
        <f t="shared" si="10"/>
        <v>82.5</v>
      </c>
      <c r="L40" s="111">
        <v>0</v>
      </c>
      <c r="M40" s="43">
        <v>0</v>
      </c>
      <c r="N40" s="43">
        <v>0</v>
      </c>
      <c r="O40" s="67">
        <v>0</v>
      </c>
      <c r="P40" s="43">
        <v>0</v>
      </c>
      <c r="Q40" s="43">
        <v>0</v>
      </c>
      <c r="R40" s="43">
        <v>0</v>
      </c>
      <c r="S40" s="43">
        <v>0</v>
      </c>
      <c r="T40" s="112">
        <v>0</v>
      </c>
      <c r="U40" s="27">
        <f t="shared" si="11"/>
        <v>0</v>
      </c>
      <c r="V40" s="11">
        <f t="shared" si="11"/>
        <v>0</v>
      </c>
      <c r="W40" s="12">
        <f t="shared" si="11"/>
        <v>0</v>
      </c>
      <c r="X40" s="13">
        <f t="shared" si="11"/>
        <v>82.5</v>
      </c>
      <c r="Y40" s="14">
        <f t="shared" si="12"/>
        <v>0</v>
      </c>
      <c r="AA40" s="27">
        <f t="shared" si="13"/>
        <v>0</v>
      </c>
      <c r="AB40" s="11">
        <f t="shared" si="14"/>
        <v>0</v>
      </c>
      <c r="AC40" s="12">
        <f t="shared" si="15"/>
        <v>0</v>
      </c>
      <c r="AD40" s="13">
        <f t="shared" si="16"/>
        <v>82.5</v>
      </c>
      <c r="AE40" s="14">
        <f t="shared" si="17"/>
        <v>0</v>
      </c>
      <c r="AF40" s="131">
        <f t="shared" si="18"/>
        <v>82.5</v>
      </c>
    </row>
    <row r="41" spans="1:32" ht="12.75">
      <c r="A41" s="41">
        <v>45</v>
      </c>
      <c r="B41" s="66" t="s">
        <v>15</v>
      </c>
      <c r="C41" s="117">
        <v>0.5</v>
      </c>
      <c r="D41" s="118">
        <v>1</v>
      </c>
      <c r="E41" s="118">
        <v>56.75</v>
      </c>
      <c r="F41" s="118">
        <v>0</v>
      </c>
      <c r="G41" s="100">
        <v>0</v>
      </c>
      <c r="H41" s="100">
        <v>0</v>
      </c>
      <c r="I41" s="100">
        <v>0</v>
      </c>
      <c r="J41" s="118">
        <v>15</v>
      </c>
      <c r="K41" s="126">
        <f t="shared" si="10"/>
        <v>73.25</v>
      </c>
      <c r="L41" s="111">
        <v>0</v>
      </c>
      <c r="M41" s="43">
        <v>0</v>
      </c>
      <c r="N41" s="43">
        <v>0</v>
      </c>
      <c r="O41" s="67">
        <v>0</v>
      </c>
      <c r="P41" s="43">
        <v>0</v>
      </c>
      <c r="Q41" s="43">
        <v>0</v>
      </c>
      <c r="R41" s="43">
        <v>0</v>
      </c>
      <c r="S41" s="43">
        <v>0</v>
      </c>
      <c r="T41" s="112">
        <v>0</v>
      </c>
      <c r="U41" s="27">
        <f t="shared" si="11"/>
        <v>0.5</v>
      </c>
      <c r="V41" s="11">
        <f t="shared" si="11"/>
        <v>1</v>
      </c>
      <c r="W41" s="12">
        <f t="shared" si="11"/>
        <v>56.75</v>
      </c>
      <c r="X41" s="13">
        <f t="shared" si="11"/>
        <v>0</v>
      </c>
      <c r="Y41" s="14">
        <f t="shared" si="12"/>
        <v>15</v>
      </c>
      <c r="AA41" s="27">
        <f t="shared" si="13"/>
        <v>0.5</v>
      </c>
      <c r="AB41" s="11">
        <f t="shared" si="14"/>
        <v>1</v>
      </c>
      <c r="AC41" s="12">
        <f t="shared" si="15"/>
        <v>56.75</v>
      </c>
      <c r="AD41" s="13">
        <f t="shared" si="16"/>
        <v>0</v>
      </c>
      <c r="AE41" s="14">
        <f t="shared" si="17"/>
        <v>15</v>
      </c>
      <c r="AF41" s="131">
        <f t="shared" si="18"/>
        <v>73.25</v>
      </c>
    </row>
    <row r="42" spans="1:32" ht="12.75">
      <c r="A42" s="41">
        <v>46</v>
      </c>
      <c r="B42" s="66" t="s">
        <v>80</v>
      </c>
      <c r="C42" s="117">
        <v>0</v>
      </c>
      <c r="D42" s="118">
        <v>0</v>
      </c>
      <c r="E42" s="118">
        <v>54.75</v>
      </c>
      <c r="F42" s="118">
        <v>0</v>
      </c>
      <c r="G42" s="100">
        <v>0</v>
      </c>
      <c r="H42" s="100">
        <v>0</v>
      </c>
      <c r="I42" s="100">
        <v>0</v>
      </c>
      <c r="J42" s="118">
        <v>46.5</v>
      </c>
      <c r="K42" s="126">
        <f t="shared" si="10"/>
        <v>101.25</v>
      </c>
      <c r="L42" s="111">
        <v>0</v>
      </c>
      <c r="M42" s="43">
        <v>0</v>
      </c>
      <c r="N42" s="43">
        <v>0</v>
      </c>
      <c r="O42" s="67">
        <v>0</v>
      </c>
      <c r="P42" s="43">
        <v>0</v>
      </c>
      <c r="Q42" s="43">
        <v>0</v>
      </c>
      <c r="R42" s="43">
        <v>0</v>
      </c>
      <c r="S42" s="43">
        <v>0</v>
      </c>
      <c r="T42" s="112">
        <v>0</v>
      </c>
      <c r="U42" s="27">
        <f t="shared" si="11"/>
        <v>0</v>
      </c>
      <c r="V42" s="11">
        <f t="shared" si="11"/>
        <v>0</v>
      </c>
      <c r="W42" s="12">
        <f t="shared" si="11"/>
        <v>54.75</v>
      </c>
      <c r="X42" s="13">
        <f t="shared" si="11"/>
        <v>0</v>
      </c>
      <c r="Y42" s="14">
        <f t="shared" si="12"/>
        <v>46.5</v>
      </c>
      <c r="AA42" s="27">
        <f t="shared" si="13"/>
        <v>0</v>
      </c>
      <c r="AB42" s="11">
        <f t="shared" si="14"/>
        <v>0</v>
      </c>
      <c r="AC42" s="12">
        <f t="shared" si="15"/>
        <v>54.75</v>
      </c>
      <c r="AD42" s="13">
        <f t="shared" si="16"/>
        <v>0</v>
      </c>
      <c r="AE42" s="14">
        <f t="shared" si="17"/>
        <v>46.5</v>
      </c>
      <c r="AF42" s="131">
        <f t="shared" si="18"/>
        <v>101.25</v>
      </c>
    </row>
    <row r="43" spans="1:32" ht="13.5" thickBot="1">
      <c r="A43" s="44">
        <v>47</v>
      </c>
      <c r="B43" s="68" t="s">
        <v>33</v>
      </c>
      <c r="C43" s="119">
        <v>0</v>
      </c>
      <c r="D43" s="120">
        <v>23</v>
      </c>
      <c r="E43" s="120">
        <v>0</v>
      </c>
      <c r="F43" s="120">
        <v>0</v>
      </c>
      <c r="G43" s="102">
        <v>0</v>
      </c>
      <c r="H43" s="102">
        <v>0</v>
      </c>
      <c r="I43" s="102">
        <v>0</v>
      </c>
      <c r="J43" s="120">
        <v>0</v>
      </c>
      <c r="K43" s="127">
        <f t="shared" si="10"/>
        <v>23</v>
      </c>
      <c r="L43" s="113">
        <v>0</v>
      </c>
      <c r="M43" s="46">
        <v>0</v>
      </c>
      <c r="N43" s="46">
        <v>0</v>
      </c>
      <c r="O43" s="69">
        <v>0</v>
      </c>
      <c r="P43" s="46">
        <v>0</v>
      </c>
      <c r="Q43" s="46">
        <v>0</v>
      </c>
      <c r="R43" s="46">
        <v>0</v>
      </c>
      <c r="S43" s="46">
        <v>0</v>
      </c>
      <c r="T43" s="114">
        <v>0</v>
      </c>
      <c r="U43" s="27">
        <f t="shared" si="11"/>
        <v>0</v>
      </c>
      <c r="V43" s="15">
        <f t="shared" si="11"/>
        <v>23</v>
      </c>
      <c r="W43" s="16">
        <f t="shared" si="11"/>
        <v>0</v>
      </c>
      <c r="X43" s="13">
        <f t="shared" si="11"/>
        <v>0</v>
      </c>
      <c r="Y43" s="18">
        <f t="shared" si="12"/>
        <v>0</v>
      </c>
      <c r="AA43" s="27">
        <f t="shared" si="13"/>
        <v>0</v>
      </c>
      <c r="AB43" s="11">
        <f t="shared" si="14"/>
        <v>23</v>
      </c>
      <c r="AC43" s="12">
        <f t="shared" si="15"/>
        <v>0</v>
      </c>
      <c r="AD43" s="13">
        <f t="shared" si="16"/>
        <v>0</v>
      </c>
      <c r="AE43" s="14">
        <f t="shared" si="17"/>
        <v>0</v>
      </c>
      <c r="AF43" s="131">
        <f t="shared" si="18"/>
        <v>23</v>
      </c>
    </row>
    <row r="44" spans="1:20" ht="13.5" thickBot="1">
      <c r="A44" s="182" t="s">
        <v>105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3"/>
      <c r="M44" s="47"/>
      <c r="N44" s="47"/>
      <c r="O44" s="47"/>
      <c r="P44" s="47"/>
      <c r="Q44" s="47"/>
      <c r="R44" s="47"/>
      <c r="S44" s="47"/>
      <c r="T44" s="47"/>
    </row>
    <row r="45" spans="1:20" ht="13.5" thickBot="1">
      <c r="A45" s="184" t="s">
        <v>61</v>
      </c>
      <c r="B45" s="186" t="s">
        <v>62</v>
      </c>
      <c r="C45" s="176" t="s">
        <v>63</v>
      </c>
      <c r="D45" s="180"/>
      <c r="E45" s="180"/>
      <c r="F45" s="180"/>
      <c r="G45" s="180"/>
      <c r="H45" s="180"/>
      <c r="I45" s="180"/>
      <c r="J45" s="180"/>
      <c r="K45" s="181"/>
      <c r="L45" s="176" t="s">
        <v>64</v>
      </c>
      <c r="M45" s="180"/>
      <c r="N45" s="180"/>
      <c r="O45" s="180"/>
      <c r="P45" s="180"/>
      <c r="Q45" s="180"/>
      <c r="R45" s="180"/>
      <c r="S45" s="180"/>
      <c r="T45" s="181"/>
    </row>
    <row r="46" spans="1:31" ht="12.75">
      <c r="A46" s="185"/>
      <c r="B46" s="187"/>
      <c r="C46" s="189" t="s">
        <v>35</v>
      </c>
      <c r="D46" s="203" t="s">
        <v>38</v>
      </c>
      <c r="E46" s="203" t="s">
        <v>36</v>
      </c>
      <c r="F46" s="205" t="s">
        <v>39</v>
      </c>
      <c r="G46" s="232" t="s">
        <v>95</v>
      </c>
      <c r="H46" s="232" t="s">
        <v>97</v>
      </c>
      <c r="I46" s="232" t="s">
        <v>92</v>
      </c>
      <c r="J46" s="203" t="s">
        <v>37</v>
      </c>
      <c r="K46" s="203" t="s">
        <v>2</v>
      </c>
      <c r="L46" s="203" t="s">
        <v>35</v>
      </c>
      <c r="M46" s="203" t="s">
        <v>38</v>
      </c>
      <c r="N46" s="203" t="s">
        <v>36</v>
      </c>
      <c r="O46" s="203" t="s">
        <v>39</v>
      </c>
      <c r="P46" s="232" t="s">
        <v>95</v>
      </c>
      <c r="Q46" s="232" t="s">
        <v>97</v>
      </c>
      <c r="R46" s="232" t="s">
        <v>92</v>
      </c>
      <c r="S46" s="203" t="s">
        <v>37</v>
      </c>
      <c r="T46" s="195" t="s">
        <v>2</v>
      </c>
      <c r="U46" s="197" t="s">
        <v>35</v>
      </c>
      <c r="V46" s="199" t="s">
        <v>38</v>
      </c>
      <c r="W46" s="201" t="s">
        <v>36</v>
      </c>
      <c r="X46" s="191" t="s">
        <v>39</v>
      </c>
      <c r="Y46" s="193" t="s">
        <v>37</v>
      </c>
      <c r="AA46" s="197" t="s">
        <v>35</v>
      </c>
      <c r="AB46" s="199" t="s">
        <v>38</v>
      </c>
      <c r="AC46" s="201" t="s">
        <v>36</v>
      </c>
      <c r="AD46" s="191" t="s">
        <v>39</v>
      </c>
      <c r="AE46" s="193" t="s">
        <v>37</v>
      </c>
    </row>
    <row r="47" spans="1:31" ht="30.75" customHeight="1" thickBot="1">
      <c r="A47" s="185"/>
      <c r="B47" s="188"/>
      <c r="C47" s="253"/>
      <c r="D47" s="211"/>
      <c r="E47" s="211"/>
      <c r="F47" s="227"/>
      <c r="G47" s="234"/>
      <c r="H47" s="234"/>
      <c r="I47" s="234"/>
      <c r="J47" s="211"/>
      <c r="K47" s="211"/>
      <c r="L47" s="204"/>
      <c r="M47" s="204"/>
      <c r="N47" s="204"/>
      <c r="O47" s="204"/>
      <c r="P47" s="233"/>
      <c r="Q47" s="233"/>
      <c r="R47" s="233"/>
      <c r="S47" s="204"/>
      <c r="T47" s="196"/>
      <c r="U47" s="198"/>
      <c r="V47" s="200"/>
      <c r="W47" s="202"/>
      <c r="X47" s="192"/>
      <c r="Y47" s="194"/>
      <c r="AA47" s="198"/>
      <c r="AB47" s="200"/>
      <c r="AC47" s="202"/>
      <c r="AD47" s="192"/>
      <c r="AE47" s="194"/>
    </row>
    <row r="48" spans="1:32" ht="12.75">
      <c r="A48" s="41">
        <v>48</v>
      </c>
      <c r="B48" s="48" t="s">
        <v>81</v>
      </c>
      <c r="C48" s="115">
        <v>0</v>
      </c>
      <c r="D48" s="116">
        <v>0</v>
      </c>
      <c r="E48" s="116">
        <v>0</v>
      </c>
      <c r="F48" s="116">
        <v>57.75</v>
      </c>
      <c r="G48" s="104">
        <v>29</v>
      </c>
      <c r="H48" s="101">
        <v>0</v>
      </c>
      <c r="I48" s="101">
        <v>28.75</v>
      </c>
      <c r="J48" s="122">
        <v>0</v>
      </c>
      <c r="K48" s="125">
        <f aca="true" t="shared" si="19" ref="K48:K65">SUM(C48:J48)-G48-H48-I48</f>
        <v>57.75</v>
      </c>
      <c r="L48" s="107">
        <v>0</v>
      </c>
      <c r="M48" s="108">
        <v>0</v>
      </c>
      <c r="N48" s="108">
        <v>0</v>
      </c>
      <c r="O48" s="109">
        <v>0</v>
      </c>
      <c r="P48" s="108">
        <v>0</v>
      </c>
      <c r="Q48" s="108">
        <v>0</v>
      </c>
      <c r="R48" s="108">
        <v>0</v>
      </c>
      <c r="S48" s="108">
        <v>0</v>
      </c>
      <c r="T48" s="110">
        <v>0</v>
      </c>
      <c r="U48" s="27">
        <f aca="true" t="shared" si="20" ref="U48:X65">C48+1/3*L48</f>
        <v>0</v>
      </c>
      <c r="V48" s="11">
        <f t="shared" si="20"/>
        <v>0</v>
      </c>
      <c r="W48" s="12">
        <f t="shared" si="20"/>
        <v>0</v>
      </c>
      <c r="X48" s="13">
        <f>F48+1/3*O48</f>
        <v>57.75</v>
      </c>
      <c r="Y48" s="14">
        <f aca="true" t="shared" si="21" ref="Y48:Y65">J48+1/3*S48</f>
        <v>0</v>
      </c>
      <c r="AA48" s="27">
        <f aca="true" t="shared" si="22" ref="AA48:AA65">C48+L48</f>
        <v>0</v>
      </c>
      <c r="AB48" s="11">
        <f aca="true" t="shared" si="23" ref="AB48:AB65">D48+M48</f>
        <v>0</v>
      </c>
      <c r="AC48" s="12">
        <f aca="true" t="shared" si="24" ref="AC48:AC65">E48+N48</f>
        <v>0</v>
      </c>
      <c r="AD48" s="13">
        <f aca="true" t="shared" si="25" ref="AD48:AD65">G48+H48+I48+O48</f>
        <v>57.75</v>
      </c>
      <c r="AE48" s="14">
        <f aca="true" t="shared" si="26" ref="AE48:AE65">J48+S48</f>
        <v>0</v>
      </c>
      <c r="AF48" s="131">
        <f aca="true" t="shared" si="27" ref="AF48:AF65">SUM(AA48:AE48)</f>
        <v>57.75</v>
      </c>
    </row>
    <row r="49" spans="1:32" ht="12.75">
      <c r="A49" s="41">
        <v>49</v>
      </c>
      <c r="B49" s="49" t="s">
        <v>16</v>
      </c>
      <c r="C49" s="117">
        <v>0</v>
      </c>
      <c r="D49" s="118">
        <v>0</v>
      </c>
      <c r="E49" s="118">
        <v>0</v>
      </c>
      <c r="F49" s="118">
        <v>18.5</v>
      </c>
      <c r="G49" s="105">
        <v>18.5</v>
      </c>
      <c r="H49" s="100">
        <v>0</v>
      </c>
      <c r="I49" s="100">
        <v>0</v>
      </c>
      <c r="J49" s="123">
        <v>0</v>
      </c>
      <c r="K49" s="126">
        <f t="shared" si="19"/>
        <v>18.5</v>
      </c>
      <c r="L49" s="111">
        <v>0</v>
      </c>
      <c r="M49" s="43">
        <v>0</v>
      </c>
      <c r="N49" s="43">
        <v>0</v>
      </c>
      <c r="O49" s="67">
        <v>0</v>
      </c>
      <c r="P49" s="43">
        <v>0</v>
      </c>
      <c r="Q49" s="43">
        <v>0</v>
      </c>
      <c r="R49" s="43">
        <v>0</v>
      </c>
      <c r="S49" s="43">
        <v>0</v>
      </c>
      <c r="T49" s="112">
        <v>0</v>
      </c>
      <c r="U49" s="27">
        <f t="shared" si="20"/>
        <v>0</v>
      </c>
      <c r="V49" s="11">
        <f t="shared" si="20"/>
        <v>0</v>
      </c>
      <c r="W49" s="12">
        <f t="shared" si="20"/>
        <v>0</v>
      </c>
      <c r="X49" s="13">
        <f t="shared" si="20"/>
        <v>18.5</v>
      </c>
      <c r="Y49" s="14">
        <f t="shared" si="21"/>
        <v>0</v>
      </c>
      <c r="AA49" s="27">
        <f t="shared" si="22"/>
        <v>0</v>
      </c>
      <c r="AB49" s="11">
        <f t="shared" si="23"/>
        <v>0</v>
      </c>
      <c r="AC49" s="12">
        <f t="shared" si="24"/>
        <v>0</v>
      </c>
      <c r="AD49" s="13">
        <f t="shared" si="25"/>
        <v>18.5</v>
      </c>
      <c r="AE49" s="14">
        <f t="shared" si="26"/>
        <v>0</v>
      </c>
      <c r="AF49" s="131">
        <f t="shared" si="27"/>
        <v>18.5</v>
      </c>
    </row>
    <row r="50" spans="1:32" ht="12.75">
      <c r="A50" s="41">
        <v>50</v>
      </c>
      <c r="B50" s="49" t="s">
        <v>17</v>
      </c>
      <c r="C50" s="117">
        <v>0</v>
      </c>
      <c r="D50" s="118">
        <v>0</v>
      </c>
      <c r="E50" s="118">
        <v>0</v>
      </c>
      <c r="F50" s="118">
        <v>71</v>
      </c>
      <c r="G50" s="105">
        <v>71</v>
      </c>
      <c r="H50" s="100">
        <v>0</v>
      </c>
      <c r="I50" s="100">
        <v>0</v>
      </c>
      <c r="J50" s="123">
        <v>0</v>
      </c>
      <c r="K50" s="126">
        <f t="shared" si="19"/>
        <v>71</v>
      </c>
      <c r="L50" s="111">
        <v>0</v>
      </c>
      <c r="M50" s="43">
        <v>0</v>
      </c>
      <c r="N50" s="43">
        <v>0</v>
      </c>
      <c r="O50" s="67">
        <v>0</v>
      </c>
      <c r="P50" s="43">
        <v>0</v>
      </c>
      <c r="Q50" s="43">
        <v>0</v>
      </c>
      <c r="R50" s="43">
        <v>0</v>
      </c>
      <c r="S50" s="43">
        <v>0</v>
      </c>
      <c r="T50" s="112">
        <v>0</v>
      </c>
      <c r="U50" s="27">
        <f t="shared" si="20"/>
        <v>0</v>
      </c>
      <c r="V50" s="11">
        <f t="shared" si="20"/>
        <v>0</v>
      </c>
      <c r="W50" s="12">
        <f t="shared" si="20"/>
        <v>0</v>
      </c>
      <c r="X50" s="13">
        <f t="shared" si="20"/>
        <v>71</v>
      </c>
      <c r="Y50" s="14">
        <f t="shared" si="21"/>
        <v>0</v>
      </c>
      <c r="AA50" s="27">
        <f t="shared" si="22"/>
        <v>0</v>
      </c>
      <c r="AB50" s="11">
        <f t="shared" si="23"/>
        <v>0</v>
      </c>
      <c r="AC50" s="12">
        <f t="shared" si="24"/>
        <v>0</v>
      </c>
      <c r="AD50" s="13">
        <f t="shared" si="25"/>
        <v>71</v>
      </c>
      <c r="AE50" s="14">
        <f t="shared" si="26"/>
        <v>0</v>
      </c>
      <c r="AF50" s="131">
        <f t="shared" si="27"/>
        <v>71</v>
      </c>
    </row>
    <row r="51" spans="1:32" ht="12.75">
      <c r="A51" s="41">
        <v>51</v>
      </c>
      <c r="B51" s="49" t="s">
        <v>18</v>
      </c>
      <c r="C51" s="117">
        <v>0</v>
      </c>
      <c r="D51" s="118">
        <v>0.25</v>
      </c>
      <c r="E51" s="118">
        <v>2.5</v>
      </c>
      <c r="F51" s="118">
        <v>10.5</v>
      </c>
      <c r="G51" s="105">
        <v>9.25</v>
      </c>
      <c r="H51" s="100">
        <v>0</v>
      </c>
      <c r="I51" s="100">
        <v>1.25</v>
      </c>
      <c r="J51" s="123">
        <v>0.5</v>
      </c>
      <c r="K51" s="126">
        <f t="shared" si="19"/>
        <v>13.75</v>
      </c>
      <c r="L51" s="111">
        <v>0</v>
      </c>
      <c r="M51" s="43">
        <v>0</v>
      </c>
      <c r="N51" s="43">
        <v>0</v>
      </c>
      <c r="O51" s="67">
        <v>0</v>
      </c>
      <c r="P51" s="43">
        <v>0</v>
      </c>
      <c r="Q51" s="43">
        <v>0</v>
      </c>
      <c r="R51" s="43">
        <v>0</v>
      </c>
      <c r="S51" s="43">
        <v>0</v>
      </c>
      <c r="T51" s="112">
        <v>0</v>
      </c>
      <c r="U51" s="27">
        <f t="shared" si="20"/>
        <v>0</v>
      </c>
      <c r="V51" s="11">
        <f t="shared" si="20"/>
        <v>0.25</v>
      </c>
      <c r="W51" s="12">
        <f t="shared" si="20"/>
        <v>2.5</v>
      </c>
      <c r="X51" s="13">
        <f t="shared" si="20"/>
        <v>10.5</v>
      </c>
      <c r="Y51" s="14">
        <f t="shared" si="21"/>
        <v>0.5</v>
      </c>
      <c r="AA51" s="27">
        <f t="shared" si="22"/>
        <v>0</v>
      </c>
      <c r="AB51" s="11">
        <f t="shared" si="23"/>
        <v>0.25</v>
      </c>
      <c r="AC51" s="12">
        <f t="shared" si="24"/>
        <v>2.5</v>
      </c>
      <c r="AD51" s="13">
        <f t="shared" si="25"/>
        <v>10.5</v>
      </c>
      <c r="AE51" s="14">
        <f t="shared" si="26"/>
        <v>0.5</v>
      </c>
      <c r="AF51" s="131">
        <f t="shared" si="27"/>
        <v>13.75</v>
      </c>
    </row>
    <row r="52" spans="1:32" ht="12.75">
      <c r="A52" s="41">
        <v>52</v>
      </c>
      <c r="B52" s="49" t="s">
        <v>19</v>
      </c>
      <c r="C52" s="117">
        <v>7</v>
      </c>
      <c r="D52" s="118">
        <v>0</v>
      </c>
      <c r="E52" s="118">
        <v>0</v>
      </c>
      <c r="F52" s="118">
        <v>0</v>
      </c>
      <c r="G52" s="105">
        <v>0</v>
      </c>
      <c r="H52" s="100">
        <v>0</v>
      </c>
      <c r="I52" s="100">
        <v>0</v>
      </c>
      <c r="J52" s="123">
        <v>20.1</v>
      </c>
      <c r="K52" s="126">
        <f t="shared" si="19"/>
        <v>27.1</v>
      </c>
      <c r="L52" s="111">
        <v>0</v>
      </c>
      <c r="M52" s="43">
        <v>0</v>
      </c>
      <c r="N52" s="43">
        <v>0</v>
      </c>
      <c r="O52" s="67">
        <v>0</v>
      </c>
      <c r="P52" s="43">
        <v>0</v>
      </c>
      <c r="Q52" s="43">
        <v>0</v>
      </c>
      <c r="R52" s="43">
        <v>0</v>
      </c>
      <c r="S52" s="43">
        <v>0</v>
      </c>
      <c r="T52" s="112">
        <v>0</v>
      </c>
      <c r="U52" s="27">
        <f t="shared" si="20"/>
        <v>7</v>
      </c>
      <c r="V52" s="11">
        <f t="shared" si="20"/>
        <v>0</v>
      </c>
      <c r="W52" s="12">
        <f t="shared" si="20"/>
        <v>0</v>
      </c>
      <c r="X52" s="13">
        <f t="shared" si="20"/>
        <v>0</v>
      </c>
      <c r="Y52" s="14">
        <f t="shared" si="21"/>
        <v>20.1</v>
      </c>
      <c r="AA52" s="27">
        <f t="shared" si="22"/>
        <v>7</v>
      </c>
      <c r="AB52" s="11">
        <f t="shared" si="23"/>
        <v>0</v>
      </c>
      <c r="AC52" s="12">
        <f t="shared" si="24"/>
        <v>0</v>
      </c>
      <c r="AD52" s="13">
        <f t="shared" si="25"/>
        <v>0</v>
      </c>
      <c r="AE52" s="14">
        <f t="shared" si="26"/>
        <v>20.1</v>
      </c>
      <c r="AF52" s="131">
        <f t="shared" si="27"/>
        <v>27.1</v>
      </c>
    </row>
    <row r="53" spans="1:32" ht="12.75">
      <c r="A53" s="41">
        <v>53</v>
      </c>
      <c r="B53" s="49" t="s">
        <v>20</v>
      </c>
      <c r="C53" s="117">
        <v>0</v>
      </c>
      <c r="D53" s="118">
        <v>0</v>
      </c>
      <c r="E53" s="118">
        <v>3.5</v>
      </c>
      <c r="F53" s="118">
        <v>0</v>
      </c>
      <c r="G53" s="105">
        <v>0</v>
      </c>
      <c r="H53" s="100">
        <v>0</v>
      </c>
      <c r="I53" s="100">
        <v>0</v>
      </c>
      <c r="J53" s="123">
        <v>6.5</v>
      </c>
      <c r="K53" s="126">
        <f t="shared" si="19"/>
        <v>10</v>
      </c>
      <c r="L53" s="111">
        <v>0</v>
      </c>
      <c r="M53" s="43">
        <v>0</v>
      </c>
      <c r="N53" s="43">
        <v>0</v>
      </c>
      <c r="O53" s="67">
        <v>0</v>
      </c>
      <c r="P53" s="43">
        <v>0</v>
      </c>
      <c r="Q53" s="43">
        <v>0</v>
      </c>
      <c r="R53" s="43">
        <v>0</v>
      </c>
      <c r="S53" s="43">
        <v>0</v>
      </c>
      <c r="T53" s="112">
        <v>0</v>
      </c>
      <c r="U53" s="27">
        <f t="shared" si="20"/>
        <v>0</v>
      </c>
      <c r="V53" s="11">
        <f t="shared" si="20"/>
        <v>0</v>
      </c>
      <c r="W53" s="12">
        <f t="shared" si="20"/>
        <v>3.5</v>
      </c>
      <c r="X53" s="13">
        <f t="shared" si="20"/>
        <v>0</v>
      </c>
      <c r="Y53" s="14">
        <f t="shared" si="21"/>
        <v>6.5</v>
      </c>
      <c r="AA53" s="27">
        <f t="shared" si="22"/>
        <v>0</v>
      </c>
      <c r="AB53" s="11">
        <f t="shared" si="23"/>
        <v>0</v>
      </c>
      <c r="AC53" s="12">
        <f t="shared" si="24"/>
        <v>3.5</v>
      </c>
      <c r="AD53" s="13">
        <f t="shared" si="25"/>
        <v>0</v>
      </c>
      <c r="AE53" s="14">
        <f t="shared" si="26"/>
        <v>6.5</v>
      </c>
      <c r="AF53" s="131">
        <f t="shared" si="27"/>
        <v>10</v>
      </c>
    </row>
    <row r="54" spans="1:32" ht="12.75">
      <c r="A54" s="41">
        <v>54</v>
      </c>
      <c r="B54" s="49" t="s">
        <v>21</v>
      </c>
      <c r="C54" s="117">
        <v>0</v>
      </c>
      <c r="D54" s="118">
        <v>0</v>
      </c>
      <c r="E54" s="118">
        <v>1</v>
      </c>
      <c r="F54" s="118">
        <v>0</v>
      </c>
      <c r="G54" s="105">
        <v>0</v>
      </c>
      <c r="H54" s="100">
        <v>0</v>
      </c>
      <c r="I54" s="100">
        <v>0</v>
      </c>
      <c r="J54" s="123">
        <v>17</v>
      </c>
      <c r="K54" s="126">
        <f t="shared" si="19"/>
        <v>18</v>
      </c>
      <c r="L54" s="111">
        <v>0</v>
      </c>
      <c r="M54" s="43">
        <v>0</v>
      </c>
      <c r="N54" s="43">
        <v>0</v>
      </c>
      <c r="O54" s="67">
        <v>0</v>
      </c>
      <c r="P54" s="43">
        <v>0</v>
      </c>
      <c r="Q54" s="43">
        <v>0</v>
      </c>
      <c r="R54" s="43">
        <v>0</v>
      </c>
      <c r="S54" s="43">
        <v>0</v>
      </c>
      <c r="T54" s="112">
        <v>0</v>
      </c>
      <c r="U54" s="27">
        <f t="shared" si="20"/>
        <v>0</v>
      </c>
      <c r="V54" s="11">
        <f t="shared" si="20"/>
        <v>0</v>
      </c>
      <c r="W54" s="12">
        <f t="shared" si="20"/>
        <v>1</v>
      </c>
      <c r="X54" s="13">
        <f t="shared" si="20"/>
        <v>0</v>
      </c>
      <c r="Y54" s="14">
        <f t="shared" si="21"/>
        <v>17</v>
      </c>
      <c r="AA54" s="27">
        <f t="shared" si="22"/>
        <v>0</v>
      </c>
      <c r="AB54" s="11">
        <f t="shared" si="23"/>
        <v>0</v>
      </c>
      <c r="AC54" s="12">
        <f t="shared" si="24"/>
        <v>1</v>
      </c>
      <c r="AD54" s="13">
        <f t="shared" si="25"/>
        <v>0</v>
      </c>
      <c r="AE54" s="14">
        <f t="shared" si="26"/>
        <v>17</v>
      </c>
      <c r="AF54" s="131">
        <f t="shared" si="27"/>
        <v>18</v>
      </c>
    </row>
    <row r="55" spans="1:32" ht="12.75">
      <c r="A55" s="41">
        <v>55</v>
      </c>
      <c r="B55" s="49" t="s">
        <v>40</v>
      </c>
      <c r="C55" s="117">
        <v>0</v>
      </c>
      <c r="D55" s="118">
        <v>0</v>
      </c>
      <c r="E55" s="118">
        <v>0</v>
      </c>
      <c r="F55" s="121">
        <v>9</v>
      </c>
      <c r="G55" s="105">
        <v>0</v>
      </c>
      <c r="H55" s="100">
        <v>0</v>
      </c>
      <c r="I55" s="100">
        <v>9</v>
      </c>
      <c r="J55" s="123">
        <v>0</v>
      </c>
      <c r="K55" s="126">
        <f t="shared" si="19"/>
        <v>9</v>
      </c>
      <c r="L55" s="111">
        <v>0</v>
      </c>
      <c r="M55" s="43">
        <v>0</v>
      </c>
      <c r="N55" s="43">
        <v>0</v>
      </c>
      <c r="O55" s="67">
        <v>0</v>
      </c>
      <c r="P55" s="43">
        <v>0</v>
      </c>
      <c r="Q55" s="43">
        <v>0</v>
      </c>
      <c r="R55" s="43">
        <v>0</v>
      </c>
      <c r="S55" s="43">
        <v>0</v>
      </c>
      <c r="T55" s="112">
        <v>0</v>
      </c>
      <c r="U55" s="27">
        <f t="shared" si="20"/>
        <v>0</v>
      </c>
      <c r="V55" s="11">
        <f t="shared" si="20"/>
        <v>0</v>
      </c>
      <c r="W55" s="12">
        <f t="shared" si="20"/>
        <v>0</v>
      </c>
      <c r="X55" s="13">
        <f t="shared" si="20"/>
        <v>9</v>
      </c>
      <c r="Y55" s="14">
        <f t="shared" si="21"/>
        <v>0</v>
      </c>
      <c r="AA55" s="27">
        <f t="shared" si="22"/>
        <v>0</v>
      </c>
      <c r="AB55" s="11">
        <f t="shared" si="23"/>
        <v>0</v>
      </c>
      <c r="AC55" s="12">
        <f t="shared" si="24"/>
        <v>0</v>
      </c>
      <c r="AD55" s="13">
        <f t="shared" si="25"/>
        <v>9</v>
      </c>
      <c r="AE55" s="14">
        <f t="shared" si="26"/>
        <v>0</v>
      </c>
      <c r="AF55" s="131">
        <f t="shared" si="27"/>
        <v>9</v>
      </c>
    </row>
    <row r="56" spans="1:32" ht="12.75">
      <c r="A56" s="41">
        <v>56</v>
      </c>
      <c r="B56" s="49" t="s">
        <v>34</v>
      </c>
      <c r="C56" s="117">
        <v>0</v>
      </c>
      <c r="D56" s="118">
        <v>0</v>
      </c>
      <c r="E56" s="118">
        <v>0</v>
      </c>
      <c r="F56" s="121">
        <v>25.25</v>
      </c>
      <c r="G56" s="105">
        <v>0</v>
      </c>
      <c r="H56" s="100">
        <v>25.25</v>
      </c>
      <c r="I56" s="100">
        <v>0</v>
      </c>
      <c r="J56" s="123">
        <v>0</v>
      </c>
      <c r="K56" s="126">
        <f t="shared" si="19"/>
        <v>25.25</v>
      </c>
      <c r="L56" s="111">
        <v>0</v>
      </c>
      <c r="M56" s="43">
        <v>0</v>
      </c>
      <c r="N56" s="43">
        <v>0</v>
      </c>
      <c r="O56" s="67">
        <v>0</v>
      </c>
      <c r="P56" s="43">
        <v>0</v>
      </c>
      <c r="Q56" s="43">
        <v>0</v>
      </c>
      <c r="R56" s="43">
        <v>0</v>
      </c>
      <c r="S56" s="43">
        <v>0</v>
      </c>
      <c r="T56" s="112">
        <v>0</v>
      </c>
      <c r="U56" s="27">
        <f t="shared" si="20"/>
        <v>0</v>
      </c>
      <c r="V56" s="11">
        <f t="shared" si="20"/>
        <v>0</v>
      </c>
      <c r="W56" s="12">
        <f t="shared" si="20"/>
        <v>0</v>
      </c>
      <c r="X56" s="13">
        <f t="shared" si="20"/>
        <v>25.25</v>
      </c>
      <c r="Y56" s="14">
        <f t="shared" si="21"/>
        <v>0</v>
      </c>
      <c r="AA56" s="27">
        <f t="shared" si="22"/>
        <v>0</v>
      </c>
      <c r="AB56" s="11">
        <f t="shared" si="23"/>
        <v>0</v>
      </c>
      <c r="AC56" s="12">
        <f t="shared" si="24"/>
        <v>0</v>
      </c>
      <c r="AD56" s="13">
        <f t="shared" si="25"/>
        <v>25.25</v>
      </c>
      <c r="AE56" s="14">
        <f t="shared" si="26"/>
        <v>0</v>
      </c>
      <c r="AF56" s="131">
        <f t="shared" si="27"/>
        <v>25.25</v>
      </c>
    </row>
    <row r="57" spans="1:32" ht="12.75">
      <c r="A57" s="41">
        <v>57</v>
      </c>
      <c r="B57" s="49" t="s">
        <v>22</v>
      </c>
      <c r="C57" s="117">
        <v>0</v>
      </c>
      <c r="D57" s="118">
        <v>0</v>
      </c>
      <c r="E57" s="118">
        <v>0</v>
      </c>
      <c r="F57" s="121">
        <v>10.8</v>
      </c>
      <c r="G57" s="105">
        <v>0</v>
      </c>
      <c r="H57" s="100">
        <v>10.8</v>
      </c>
      <c r="I57" s="100">
        <v>0</v>
      </c>
      <c r="J57" s="123">
        <v>0</v>
      </c>
      <c r="K57" s="126">
        <f t="shared" si="19"/>
        <v>10.8</v>
      </c>
      <c r="L57" s="111">
        <v>0</v>
      </c>
      <c r="M57" s="43">
        <v>0</v>
      </c>
      <c r="N57" s="43">
        <v>0</v>
      </c>
      <c r="O57" s="67">
        <v>0</v>
      </c>
      <c r="P57" s="43">
        <v>0</v>
      </c>
      <c r="Q57" s="43">
        <v>0</v>
      </c>
      <c r="R57" s="43">
        <v>0</v>
      </c>
      <c r="S57" s="43">
        <v>0</v>
      </c>
      <c r="T57" s="112">
        <v>0</v>
      </c>
      <c r="U57" s="27">
        <f t="shared" si="20"/>
        <v>0</v>
      </c>
      <c r="V57" s="11">
        <f t="shared" si="20"/>
        <v>0</v>
      </c>
      <c r="W57" s="12">
        <f t="shared" si="20"/>
        <v>0</v>
      </c>
      <c r="X57" s="13">
        <f t="shared" si="20"/>
        <v>10.8</v>
      </c>
      <c r="Y57" s="14">
        <f t="shared" si="21"/>
        <v>0</v>
      </c>
      <c r="AA57" s="27">
        <f t="shared" si="22"/>
        <v>0</v>
      </c>
      <c r="AB57" s="11">
        <f t="shared" si="23"/>
        <v>0</v>
      </c>
      <c r="AC57" s="12">
        <f t="shared" si="24"/>
        <v>0</v>
      </c>
      <c r="AD57" s="13">
        <f t="shared" si="25"/>
        <v>10.8</v>
      </c>
      <c r="AE57" s="14">
        <f t="shared" si="26"/>
        <v>0</v>
      </c>
      <c r="AF57" s="131">
        <f t="shared" si="27"/>
        <v>10.8</v>
      </c>
    </row>
    <row r="58" spans="1:32" ht="12.75">
      <c r="A58" s="41">
        <v>58</v>
      </c>
      <c r="B58" s="49" t="s">
        <v>23</v>
      </c>
      <c r="C58" s="117">
        <v>0</v>
      </c>
      <c r="D58" s="118">
        <v>0</v>
      </c>
      <c r="E58" s="118">
        <v>0</v>
      </c>
      <c r="F58" s="121">
        <v>0</v>
      </c>
      <c r="G58" s="105">
        <v>0</v>
      </c>
      <c r="H58" s="100">
        <v>0</v>
      </c>
      <c r="I58" s="100">
        <v>0</v>
      </c>
      <c r="J58" s="123">
        <v>19.95</v>
      </c>
      <c r="K58" s="126">
        <f t="shared" si="19"/>
        <v>19.95</v>
      </c>
      <c r="L58" s="111">
        <v>0</v>
      </c>
      <c r="M58" s="43">
        <v>0</v>
      </c>
      <c r="N58" s="43">
        <v>0</v>
      </c>
      <c r="O58" s="67">
        <v>0</v>
      </c>
      <c r="P58" s="43">
        <v>0</v>
      </c>
      <c r="Q58" s="43">
        <v>0</v>
      </c>
      <c r="R58" s="43">
        <v>0</v>
      </c>
      <c r="S58" s="43">
        <v>0</v>
      </c>
      <c r="T58" s="112">
        <v>0</v>
      </c>
      <c r="U58" s="27">
        <f t="shared" si="20"/>
        <v>0</v>
      </c>
      <c r="V58" s="11">
        <f t="shared" si="20"/>
        <v>0</v>
      </c>
      <c r="W58" s="12">
        <f t="shared" si="20"/>
        <v>0</v>
      </c>
      <c r="X58" s="13">
        <f t="shared" si="20"/>
        <v>0</v>
      </c>
      <c r="Y58" s="14">
        <f t="shared" si="21"/>
        <v>19.95</v>
      </c>
      <c r="AA58" s="27">
        <f t="shared" si="22"/>
        <v>0</v>
      </c>
      <c r="AB58" s="11">
        <f t="shared" si="23"/>
        <v>0</v>
      </c>
      <c r="AC58" s="12">
        <f t="shared" si="24"/>
        <v>0</v>
      </c>
      <c r="AD58" s="13">
        <f t="shared" si="25"/>
        <v>0</v>
      </c>
      <c r="AE58" s="14">
        <f t="shared" si="26"/>
        <v>19.95</v>
      </c>
      <c r="AF58" s="131">
        <f t="shared" si="27"/>
        <v>19.95</v>
      </c>
    </row>
    <row r="59" spans="1:32" ht="12.75">
      <c r="A59" s="41">
        <v>59</v>
      </c>
      <c r="B59" s="49" t="s">
        <v>24</v>
      </c>
      <c r="C59" s="117">
        <v>0</v>
      </c>
      <c r="D59" s="118">
        <v>0</v>
      </c>
      <c r="E59" s="118">
        <v>0</v>
      </c>
      <c r="F59" s="121">
        <v>0</v>
      </c>
      <c r="G59" s="105">
        <v>0</v>
      </c>
      <c r="H59" s="100">
        <v>0</v>
      </c>
      <c r="I59" s="100">
        <v>0</v>
      </c>
      <c r="J59" s="123">
        <v>23</v>
      </c>
      <c r="K59" s="126">
        <f t="shared" si="19"/>
        <v>23</v>
      </c>
      <c r="L59" s="111">
        <v>0</v>
      </c>
      <c r="M59" s="43">
        <v>0</v>
      </c>
      <c r="N59" s="43">
        <v>0</v>
      </c>
      <c r="O59" s="67">
        <v>0</v>
      </c>
      <c r="P59" s="43">
        <v>0</v>
      </c>
      <c r="Q59" s="43">
        <v>0</v>
      </c>
      <c r="R59" s="43">
        <v>0</v>
      </c>
      <c r="S59" s="43">
        <v>0</v>
      </c>
      <c r="T59" s="112">
        <v>0</v>
      </c>
      <c r="U59" s="27">
        <f t="shared" si="20"/>
        <v>0</v>
      </c>
      <c r="V59" s="11">
        <f t="shared" si="20"/>
        <v>0</v>
      </c>
      <c r="W59" s="12">
        <f t="shared" si="20"/>
        <v>0</v>
      </c>
      <c r="X59" s="13">
        <f t="shared" si="20"/>
        <v>0</v>
      </c>
      <c r="Y59" s="14">
        <f t="shared" si="21"/>
        <v>23</v>
      </c>
      <c r="AA59" s="27">
        <f t="shared" si="22"/>
        <v>0</v>
      </c>
      <c r="AB59" s="11">
        <f t="shared" si="23"/>
        <v>0</v>
      </c>
      <c r="AC59" s="12">
        <f t="shared" si="24"/>
        <v>0</v>
      </c>
      <c r="AD59" s="13">
        <f t="shared" si="25"/>
        <v>0</v>
      </c>
      <c r="AE59" s="14">
        <f t="shared" si="26"/>
        <v>23</v>
      </c>
      <c r="AF59" s="131">
        <f t="shared" si="27"/>
        <v>23</v>
      </c>
    </row>
    <row r="60" spans="1:32" ht="12.75">
      <c r="A60" s="41">
        <v>60</v>
      </c>
      <c r="B60" s="49" t="s">
        <v>25</v>
      </c>
      <c r="C60" s="117">
        <v>0</v>
      </c>
      <c r="D60" s="118">
        <v>0</v>
      </c>
      <c r="E60" s="118">
        <v>0</v>
      </c>
      <c r="F60" s="118">
        <v>0</v>
      </c>
      <c r="G60" s="105">
        <v>0</v>
      </c>
      <c r="H60" s="100">
        <v>0</v>
      </c>
      <c r="I60" s="100">
        <v>0</v>
      </c>
      <c r="J60" s="123">
        <v>20</v>
      </c>
      <c r="K60" s="126">
        <f t="shared" si="19"/>
        <v>20</v>
      </c>
      <c r="L60" s="111">
        <v>0</v>
      </c>
      <c r="M60" s="43">
        <v>0</v>
      </c>
      <c r="N60" s="43">
        <v>0</v>
      </c>
      <c r="O60" s="67">
        <v>0</v>
      </c>
      <c r="P60" s="43">
        <v>0</v>
      </c>
      <c r="Q60" s="43">
        <v>0</v>
      </c>
      <c r="R60" s="43">
        <v>0</v>
      </c>
      <c r="S60" s="43">
        <v>0</v>
      </c>
      <c r="T60" s="112">
        <v>0</v>
      </c>
      <c r="U60" s="27">
        <f t="shared" si="20"/>
        <v>0</v>
      </c>
      <c r="V60" s="11">
        <f t="shared" si="20"/>
        <v>0</v>
      </c>
      <c r="W60" s="12">
        <f t="shared" si="20"/>
        <v>0</v>
      </c>
      <c r="X60" s="13">
        <f t="shared" si="20"/>
        <v>0</v>
      </c>
      <c r="Y60" s="14">
        <f t="shared" si="21"/>
        <v>20</v>
      </c>
      <c r="AA60" s="27">
        <f t="shared" si="22"/>
        <v>0</v>
      </c>
      <c r="AB60" s="11">
        <f t="shared" si="23"/>
        <v>0</v>
      </c>
      <c r="AC60" s="12">
        <f t="shared" si="24"/>
        <v>0</v>
      </c>
      <c r="AD60" s="13">
        <f t="shared" si="25"/>
        <v>0</v>
      </c>
      <c r="AE60" s="14">
        <f t="shared" si="26"/>
        <v>20</v>
      </c>
      <c r="AF60" s="131">
        <f t="shared" si="27"/>
        <v>20</v>
      </c>
    </row>
    <row r="61" spans="1:32" ht="12.75">
      <c r="A61" s="41">
        <v>61</v>
      </c>
      <c r="B61" s="49" t="s">
        <v>26</v>
      </c>
      <c r="C61" s="117">
        <v>0</v>
      </c>
      <c r="D61" s="118">
        <v>0</v>
      </c>
      <c r="E61" s="118">
        <v>1</v>
      </c>
      <c r="F61" s="118">
        <v>55.75</v>
      </c>
      <c r="G61" s="105">
        <v>0</v>
      </c>
      <c r="H61" s="100">
        <v>0</v>
      </c>
      <c r="I61" s="100">
        <v>55.75</v>
      </c>
      <c r="J61" s="123">
        <v>0</v>
      </c>
      <c r="K61" s="126">
        <f t="shared" si="19"/>
        <v>56.75</v>
      </c>
      <c r="L61" s="111">
        <v>0</v>
      </c>
      <c r="M61" s="43">
        <v>0</v>
      </c>
      <c r="N61" s="43">
        <v>0</v>
      </c>
      <c r="O61" s="67">
        <v>0</v>
      </c>
      <c r="P61" s="43">
        <v>0</v>
      </c>
      <c r="Q61" s="43">
        <v>0</v>
      </c>
      <c r="R61" s="43">
        <v>0</v>
      </c>
      <c r="S61" s="43">
        <v>0</v>
      </c>
      <c r="T61" s="112">
        <v>0</v>
      </c>
      <c r="U61" s="27">
        <f t="shared" si="20"/>
        <v>0</v>
      </c>
      <c r="V61" s="11">
        <f t="shared" si="20"/>
        <v>0</v>
      </c>
      <c r="W61" s="12">
        <f t="shared" si="20"/>
        <v>1</v>
      </c>
      <c r="X61" s="13">
        <f t="shared" si="20"/>
        <v>55.75</v>
      </c>
      <c r="Y61" s="14">
        <f t="shared" si="21"/>
        <v>0</v>
      </c>
      <c r="AA61" s="27">
        <f t="shared" si="22"/>
        <v>0</v>
      </c>
      <c r="AB61" s="11">
        <f t="shared" si="23"/>
        <v>0</v>
      </c>
      <c r="AC61" s="12">
        <f t="shared" si="24"/>
        <v>1</v>
      </c>
      <c r="AD61" s="13">
        <f t="shared" si="25"/>
        <v>55.75</v>
      </c>
      <c r="AE61" s="14">
        <f t="shared" si="26"/>
        <v>0</v>
      </c>
      <c r="AF61" s="131">
        <f t="shared" si="27"/>
        <v>56.75</v>
      </c>
    </row>
    <row r="62" spans="1:32" ht="25.5">
      <c r="A62" s="41">
        <v>62</v>
      </c>
      <c r="B62" s="49" t="s">
        <v>27</v>
      </c>
      <c r="C62" s="117">
        <v>0</v>
      </c>
      <c r="D62" s="118">
        <v>0</v>
      </c>
      <c r="E62" s="118">
        <v>0</v>
      </c>
      <c r="F62" s="118">
        <v>26</v>
      </c>
      <c r="G62" s="105">
        <v>26</v>
      </c>
      <c r="H62" s="100">
        <v>0</v>
      </c>
      <c r="I62" s="100">
        <v>0</v>
      </c>
      <c r="J62" s="123">
        <v>0</v>
      </c>
      <c r="K62" s="126">
        <f t="shared" si="19"/>
        <v>26</v>
      </c>
      <c r="L62" s="111">
        <v>0</v>
      </c>
      <c r="M62" s="43">
        <v>0</v>
      </c>
      <c r="N62" s="43">
        <v>0</v>
      </c>
      <c r="O62" s="67">
        <v>0</v>
      </c>
      <c r="P62" s="43">
        <v>0</v>
      </c>
      <c r="Q62" s="43">
        <v>0</v>
      </c>
      <c r="R62" s="43">
        <v>0</v>
      </c>
      <c r="S62" s="43">
        <v>0</v>
      </c>
      <c r="T62" s="112">
        <v>0</v>
      </c>
      <c r="U62" s="27">
        <f t="shared" si="20"/>
        <v>0</v>
      </c>
      <c r="V62" s="11">
        <f t="shared" si="20"/>
        <v>0</v>
      </c>
      <c r="W62" s="12">
        <f t="shared" si="20"/>
        <v>0</v>
      </c>
      <c r="X62" s="13">
        <f t="shared" si="20"/>
        <v>26</v>
      </c>
      <c r="Y62" s="14">
        <f t="shared" si="21"/>
        <v>0</v>
      </c>
      <c r="AA62" s="27">
        <f t="shared" si="22"/>
        <v>0</v>
      </c>
      <c r="AB62" s="11">
        <f t="shared" si="23"/>
        <v>0</v>
      </c>
      <c r="AC62" s="12">
        <f t="shared" si="24"/>
        <v>0</v>
      </c>
      <c r="AD62" s="13">
        <f t="shared" si="25"/>
        <v>26</v>
      </c>
      <c r="AE62" s="14">
        <f t="shared" si="26"/>
        <v>0</v>
      </c>
      <c r="AF62" s="131">
        <f t="shared" si="27"/>
        <v>26</v>
      </c>
    </row>
    <row r="63" spans="1:32" ht="12.75">
      <c r="A63" s="41">
        <v>63</v>
      </c>
      <c r="B63" s="49" t="s">
        <v>28</v>
      </c>
      <c r="C63" s="117">
        <v>0</v>
      </c>
      <c r="D63" s="118">
        <v>0</v>
      </c>
      <c r="E63" s="118">
        <v>0</v>
      </c>
      <c r="F63" s="118">
        <v>18.5</v>
      </c>
      <c r="G63" s="105">
        <v>0.5</v>
      </c>
      <c r="H63" s="100">
        <v>0</v>
      </c>
      <c r="I63" s="100">
        <v>18</v>
      </c>
      <c r="J63" s="123">
        <v>0</v>
      </c>
      <c r="K63" s="126">
        <f t="shared" si="19"/>
        <v>18.5</v>
      </c>
      <c r="L63" s="111">
        <v>0</v>
      </c>
      <c r="M63" s="43">
        <v>0</v>
      </c>
      <c r="N63" s="43">
        <v>0</v>
      </c>
      <c r="O63" s="67">
        <v>0</v>
      </c>
      <c r="P63" s="43">
        <v>0</v>
      </c>
      <c r="Q63" s="43">
        <v>0</v>
      </c>
      <c r="R63" s="43">
        <v>0</v>
      </c>
      <c r="S63" s="43">
        <v>0</v>
      </c>
      <c r="T63" s="112">
        <v>0</v>
      </c>
      <c r="U63" s="27">
        <f t="shared" si="20"/>
        <v>0</v>
      </c>
      <c r="V63" s="11">
        <f t="shared" si="20"/>
        <v>0</v>
      </c>
      <c r="W63" s="12">
        <f t="shared" si="20"/>
        <v>0</v>
      </c>
      <c r="X63" s="13">
        <f t="shared" si="20"/>
        <v>18.5</v>
      </c>
      <c r="Y63" s="14">
        <f t="shared" si="21"/>
        <v>0</v>
      </c>
      <c r="AA63" s="27">
        <f t="shared" si="22"/>
        <v>0</v>
      </c>
      <c r="AB63" s="11">
        <f t="shared" si="23"/>
        <v>0</v>
      </c>
      <c r="AC63" s="12">
        <f t="shared" si="24"/>
        <v>0</v>
      </c>
      <c r="AD63" s="13">
        <f t="shared" si="25"/>
        <v>18.5</v>
      </c>
      <c r="AE63" s="14">
        <f t="shared" si="26"/>
        <v>0</v>
      </c>
      <c r="AF63" s="131">
        <f t="shared" si="27"/>
        <v>18.5</v>
      </c>
    </row>
    <row r="64" spans="1:32" ht="12.75">
      <c r="A64" s="41">
        <v>64</v>
      </c>
      <c r="B64" s="49" t="s">
        <v>29</v>
      </c>
      <c r="C64" s="117">
        <v>0</v>
      </c>
      <c r="D64" s="118">
        <v>0</v>
      </c>
      <c r="E64" s="118">
        <v>1.5</v>
      </c>
      <c r="F64" s="118">
        <v>12</v>
      </c>
      <c r="G64" s="105">
        <v>11.5</v>
      </c>
      <c r="H64" s="100">
        <v>0</v>
      </c>
      <c r="I64" s="100">
        <v>0.5</v>
      </c>
      <c r="J64" s="123">
        <v>0</v>
      </c>
      <c r="K64" s="126">
        <f t="shared" si="19"/>
        <v>13.5</v>
      </c>
      <c r="L64" s="111">
        <v>0</v>
      </c>
      <c r="M64" s="43">
        <v>0</v>
      </c>
      <c r="N64" s="43">
        <v>0</v>
      </c>
      <c r="O64" s="67">
        <v>0</v>
      </c>
      <c r="P64" s="43">
        <v>0</v>
      </c>
      <c r="Q64" s="43">
        <v>0</v>
      </c>
      <c r="R64" s="43">
        <v>0</v>
      </c>
      <c r="S64" s="43">
        <v>0</v>
      </c>
      <c r="T64" s="112">
        <v>0</v>
      </c>
      <c r="U64" s="27">
        <f t="shared" si="20"/>
        <v>0</v>
      </c>
      <c r="V64" s="11">
        <f t="shared" si="20"/>
        <v>0</v>
      </c>
      <c r="W64" s="12">
        <f t="shared" si="20"/>
        <v>1.5</v>
      </c>
      <c r="X64" s="13">
        <f t="shared" si="20"/>
        <v>12</v>
      </c>
      <c r="Y64" s="14">
        <f t="shared" si="21"/>
        <v>0</v>
      </c>
      <c r="AA64" s="27">
        <f t="shared" si="22"/>
        <v>0</v>
      </c>
      <c r="AB64" s="11">
        <f t="shared" si="23"/>
        <v>0</v>
      </c>
      <c r="AC64" s="12">
        <f t="shared" si="24"/>
        <v>1.5</v>
      </c>
      <c r="AD64" s="13">
        <f t="shared" si="25"/>
        <v>12</v>
      </c>
      <c r="AE64" s="14">
        <f t="shared" si="26"/>
        <v>0</v>
      </c>
      <c r="AF64" s="131">
        <f t="shared" si="27"/>
        <v>13.5</v>
      </c>
    </row>
    <row r="65" spans="1:32" ht="13.5" thickBot="1">
      <c r="A65" s="9">
        <v>65</v>
      </c>
      <c r="B65" s="50" t="s">
        <v>30</v>
      </c>
      <c r="C65" s="119">
        <v>0</v>
      </c>
      <c r="D65" s="120">
        <v>0</v>
      </c>
      <c r="E65" s="120">
        <v>45</v>
      </c>
      <c r="F65" s="120">
        <v>0</v>
      </c>
      <c r="G65" s="106">
        <v>0</v>
      </c>
      <c r="H65" s="102">
        <v>0</v>
      </c>
      <c r="I65" s="102">
        <v>0</v>
      </c>
      <c r="J65" s="124">
        <v>0</v>
      </c>
      <c r="K65" s="127">
        <f t="shared" si="19"/>
        <v>45</v>
      </c>
      <c r="L65" s="113">
        <v>0</v>
      </c>
      <c r="M65" s="46">
        <v>0</v>
      </c>
      <c r="N65" s="46">
        <v>0</v>
      </c>
      <c r="O65" s="69">
        <v>0</v>
      </c>
      <c r="P65" s="46">
        <v>0</v>
      </c>
      <c r="Q65" s="46">
        <v>0</v>
      </c>
      <c r="R65" s="46">
        <v>0</v>
      </c>
      <c r="S65" s="46">
        <v>0</v>
      </c>
      <c r="T65" s="114">
        <v>0</v>
      </c>
      <c r="U65" s="27">
        <f t="shared" si="20"/>
        <v>0</v>
      </c>
      <c r="V65" s="11">
        <f t="shared" si="20"/>
        <v>0</v>
      </c>
      <c r="W65" s="12">
        <f t="shared" si="20"/>
        <v>45</v>
      </c>
      <c r="X65" s="13">
        <f t="shared" si="20"/>
        <v>0</v>
      </c>
      <c r="Y65" s="14">
        <f t="shared" si="21"/>
        <v>0</v>
      </c>
      <c r="AA65" s="27">
        <f t="shared" si="22"/>
        <v>0</v>
      </c>
      <c r="AB65" s="11">
        <f t="shared" si="23"/>
        <v>0</v>
      </c>
      <c r="AC65" s="12">
        <f t="shared" si="24"/>
        <v>45</v>
      </c>
      <c r="AD65" s="13">
        <f t="shared" si="25"/>
        <v>0</v>
      </c>
      <c r="AE65" s="14">
        <f t="shared" si="26"/>
        <v>0</v>
      </c>
      <c r="AF65" s="131">
        <f t="shared" si="27"/>
        <v>45</v>
      </c>
    </row>
    <row r="68" spans="1:27" s="94" customFormat="1" ht="11.25">
      <c r="A68" s="91" t="s">
        <v>35</v>
      </c>
      <c r="B68" s="92" t="s">
        <v>52</v>
      </c>
      <c r="C68" s="91" t="s">
        <v>92</v>
      </c>
      <c r="D68" s="92" t="s">
        <v>93</v>
      </c>
      <c r="E68" s="93"/>
      <c r="F68" s="93"/>
      <c r="G68" s="93"/>
      <c r="J68" s="91" t="s">
        <v>43</v>
      </c>
      <c r="K68" s="93" t="s">
        <v>56</v>
      </c>
      <c r="L68" s="91"/>
      <c r="N68" s="93"/>
      <c r="O68" s="93"/>
      <c r="P68" s="93"/>
      <c r="Q68" s="93"/>
      <c r="R68" s="93"/>
      <c r="S68" s="92"/>
      <c r="T68" s="92"/>
      <c r="U68" s="92"/>
      <c r="AA68" s="92"/>
    </row>
    <row r="69" spans="1:27" s="94" customFormat="1" ht="11.25">
      <c r="A69" s="91" t="s">
        <v>38</v>
      </c>
      <c r="B69" s="92" t="s">
        <v>53</v>
      </c>
      <c r="C69" s="92"/>
      <c r="D69" s="92" t="s">
        <v>94</v>
      </c>
      <c r="E69" s="95"/>
      <c r="F69" s="95"/>
      <c r="G69" s="95"/>
      <c r="J69" s="96" t="s">
        <v>44</v>
      </c>
      <c r="K69" s="92" t="s">
        <v>57</v>
      </c>
      <c r="L69" s="96"/>
      <c r="N69" s="93"/>
      <c r="O69" s="93"/>
      <c r="P69" s="93"/>
      <c r="Q69" s="93"/>
      <c r="R69" s="93"/>
      <c r="S69" s="92"/>
      <c r="T69" s="92"/>
      <c r="U69" s="92"/>
      <c r="AA69" s="92"/>
    </row>
    <row r="70" spans="1:27" s="94" customFormat="1" ht="11.25">
      <c r="A70" s="97" t="s">
        <v>0</v>
      </c>
      <c r="B70" s="98" t="s">
        <v>54</v>
      </c>
      <c r="C70" s="91" t="s">
        <v>37</v>
      </c>
      <c r="D70" s="92" t="s">
        <v>51</v>
      </c>
      <c r="E70" s="95"/>
      <c r="F70" s="95"/>
      <c r="G70" s="95"/>
      <c r="K70" s="93" t="s">
        <v>58</v>
      </c>
      <c r="L70" s="92"/>
      <c r="N70" s="93"/>
      <c r="O70" s="93"/>
      <c r="P70" s="93"/>
      <c r="Q70" s="93"/>
      <c r="R70" s="93"/>
      <c r="S70" s="92"/>
      <c r="T70" s="92"/>
      <c r="U70" s="92"/>
      <c r="AA70" s="92"/>
    </row>
    <row r="71" spans="1:27" s="94" customFormat="1" ht="11.25">
      <c r="A71" s="91" t="s">
        <v>36</v>
      </c>
      <c r="B71" s="92" t="s">
        <v>55</v>
      </c>
      <c r="C71" s="97" t="s">
        <v>1</v>
      </c>
      <c r="D71" s="98" t="s">
        <v>50</v>
      </c>
      <c r="E71" s="93"/>
      <c r="F71" s="93"/>
      <c r="G71" s="93"/>
      <c r="J71" s="96" t="s">
        <v>45</v>
      </c>
      <c r="K71" s="92" t="s">
        <v>57</v>
      </c>
      <c r="L71" s="96"/>
      <c r="N71" s="93"/>
      <c r="O71" s="93"/>
      <c r="P71" s="93"/>
      <c r="Q71" s="93"/>
      <c r="R71" s="93"/>
      <c r="S71" s="92"/>
      <c r="T71" s="92"/>
      <c r="U71" s="92"/>
      <c r="AA71" s="92"/>
    </row>
    <row r="72" spans="1:27" s="94" customFormat="1" ht="11.25">
      <c r="A72" s="91" t="s">
        <v>95</v>
      </c>
      <c r="B72" s="92" t="s">
        <v>96</v>
      </c>
      <c r="C72" s="91" t="s">
        <v>41</v>
      </c>
      <c r="D72" s="92" t="s">
        <v>48</v>
      </c>
      <c r="E72" s="93"/>
      <c r="F72" s="93"/>
      <c r="G72" s="93"/>
      <c r="J72" s="92"/>
      <c r="K72" s="93" t="s">
        <v>59</v>
      </c>
      <c r="L72" s="92"/>
      <c r="N72" s="93"/>
      <c r="O72" s="93"/>
      <c r="P72" s="93"/>
      <c r="Q72" s="93"/>
      <c r="R72" s="93"/>
      <c r="S72" s="92"/>
      <c r="T72" s="92"/>
      <c r="U72" s="92"/>
      <c r="AA72" s="92"/>
    </row>
    <row r="73" spans="1:27" s="94" customFormat="1" ht="11.25">
      <c r="A73" s="91" t="s">
        <v>97</v>
      </c>
      <c r="B73" s="92" t="s">
        <v>98</v>
      </c>
      <c r="C73" s="91" t="s">
        <v>42</v>
      </c>
      <c r="D73" s="92" t="s">
        <v>49</v>
      </c>
      <c r="E73" s="93"/>
      <c r="F73" s="93"/>
      <c r="G73" s="93"/>
      <c r="H73" s="92"/>
      <c r="I73" s="92"/>
      <c r="J73" s="92"/>
      <c r="K73" s="93"/>
      <c r="L73" s="93"/>
      <c r="M73" s="93"/>
      <c r="N73" s="93"/>
      <c r="O73" s="93"/>
      <c r="P73" s="93"/>
      <c r="Q73" s="93"/>
      <c r="R73" s="93"/>
      <c r="S73" s="92"/>
      <c r="T73" s="92"/>
      <c r="U73" s="92"/>
      <c r="AA73" s="92"/>
    </row>
    <row r="74" spans="1:27" s="94" customFormat="1" ht="11.25">
      <c r="A74" s="91" t="s">
        <v>39</v>
      </c>
      <c r="B74" s="92" t="s">
        <v>47</v>
      </c>
      <c r="C74" s="92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2"/>
      <c r="T74" s="92"/>
      <c r="U74" s="92"/>
      <c r="AA74" s="92"/>
    </row>
  </sheetData>
  <sheetProtection/>
  <mergeCells count="99">
    <mergeCell ref="X46:X47"/>
    <mergeCell ref="Y46:Y47"/>
    <mergeCell ref="T46:T47"/>
    <mergeCell ref="U46:U47"/>
    <mergeCell ref="V46:V47"/>
    <mergeCell ref="W46:W47"/>
    <mergeCell ref="C46:C47"/>
    <mergeCell ref="P46:P47"/>
    <mergeCell ref="Q46:Q47"/>
    <mergeCell ref="R46:R47"/>
    <mergeCell ref="S46:S47"/>
    <mergeCell ref="L46:L47"/>
    <mergeCell ref="M46:M47"/>
    <mergeCell ref="N46:N47"/>
    <mergeCell ref="O46:O47"/>
    <mergeCell ref="P25:P26"/>
    <mergeCell ref="Q25:Q26"/>
    <mergeCell ref="H46:H47"/>
    <mergeCell ref="I46:I47"/>
    <mergeCell ref="J46:J47"/>
    <mergeCell ref="K46:K47"/>
    <mergeCell ref="A44:L44"/>
    <mergeCell ref="A45:A47"/>
    <mergeCell ref="B45:B47"/>
    <mergeCell ref="C45:K45"/>
    <mergeCell ref="D46:D47"/>
    <mergeCell ref="E46:E47"/>
    <mergeCell ref="F46:F47"/>
    <mergeCell ref="G46:G47"/>
    <mergeCell ref="N25:N26"/>
    <mergeCell ref="O25:O26"/>
    <mergeCell ref="L45:T45"/>
    <mergeCell ref="X25:X26"/>
    <mergeCell ref="Y25:Y26"/>
    <mergeCell ref="R25:R26"/>
    <mergeCell ref="S25:S26"/>
    <mergeCell ref="T25:T26"/>
    <mergeCell ref="U25:U26"/>
    <mergeCell ref="V25:V26"/>
    <mergeCell ref="W25:W26"/>
    <mergeCell ref="J25:J26"/>
    <mergeCell ref="K25:K26"/>
    <mergeCell ref="L25:L26"/>
    <mergeCell ref="M25:M26"/>
    <mergeCell ref="F25:F26"/>
    <mergeCell ref="G25:G26"/>
    <mergeCell ref="H25:H26"/>
    <mergeCell ref="I25:I26"/>
    <mergeCell ref="X6:X7"/>
    <mergeCell ref="Y6:Y7"/>
    <mergeCell ref="B23:L23"/>
    <mergeCell ref="A24:A26"/>
    <mergeCell ref="B24:B26"/>
    <mergeCell ref="C24:K24"/>
    <mergeCell ref="L24:T24"/>
    <mergeCell ref="C25:C26"/>
    <mergeCell ref="D25:D26"/>
    <mergeCell ref="E25:E26"/>
    <mergeCell ref="T6:T7"/>
    <mergeCell ref="U6:U7"/>
    <mergeCell ref="V6:V7"/>
    <mergeCell ref="W6:W7"/>
    <mergeCell ref="P6:P7"/>
    <mergeCell ref="Q6:Q7"/>
    <mergeCell ref="R6:R7"/>
    <mergeCell ref="S6:S7"/>
    <mergeCell ref="M6:M7"/>
    <mergeCell ref="N6:N7"/>
    <mergeCell ref="O6:O7"/>
    <mergeCell ref="H6:H7"/>
    <mergeCell ref="I6:I7"/>
    <mergeCell ref="J6:J7"/>
    <mergeCell ref="K6:K7"/>
    <mergeCell ref="C6:C7"/>
    <mergeCell ref="D6:D7"/>
    <mergeCell ref="E6:E7"/>
    <mergeCell ref="F6:F7"/>
    <mergeCell ref="G6:G7"/>
    <mergeCell ref="L6:L7"/>
    <mergeCell ref="AE25:AE26"/>
    <mergeCell ref="AA6:AA7"/>
    <mergeCell ref="AB6:AB7"/>
    <mergeCell ref="AC6:AC7"/>
    <mergeCell ref="AD6:AD7"/>
    <mergeCell ref="A3:L3"/>
    <mergeCell ref="A5:A7"/>
    <mergeCell ref="B5:B7"/>
    <mergeCell ref="C5:K5"/>
    <mergeCell ref="L5:T5"/>
    <mergeCell ref="AE46:AE47"/>
    <mergeCell ref="AA46:AA47"/>
    <mergeCell ref="AB46:AB47"/>
    <mergeCell ref="AC46:AC47"/>
    <mergeCell ref="AD46:AD47"/>
    <mergeCell ref="AE6:AE7"/>
    <mergeCell ref="AA25:AA26"/>
    <mergeCell ref="AB25:AB26"/>
    <mergeCell ref="AC25:AC26"/>
    <mergeCell ref="AD25:AD2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Z76"/>
  <sheetViews>
    <sheetView tabSelected="1" zoomScalePageLayoutView="0" workbookViewId="0" topLeftCell="D34">
      <selection activeCell="Q66" sqref="Q66"/>
    </sheetView>
  </sheetViews>
  <sheetFormatPr defaultColWidth="9.140625" defaultRowHeight="12.75"/>
  <cols>
    <col min="1" max="1" width="5.57421875" style="0" customWidth="1"/>
    <col min="2" max="2" width="49.00390625" style="0" customWidth="1"/>
  </cols>
  <sheetData>
    <row r="4" spans="1:25" ht="12.75">
      <c r="A4" s="261" t="s">
        <v>109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25" ht="13.5" thickBo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138"/>
      <c r="P5" s="138"/>
      <c r="Q5" s="138"/>
      <c r="R5" s="138"/>
      <c r="S5" s="138"/>
      <c r="T5" s="138"/>
      <c r="U5" s="138"/>
      <c r="V5" s="138" t="s">
        <v>79</v>
      </c>
      <c r="W5" s="138"/>
      <c r="X5" s="138"/>
      <c r="Y5" s="138">
        <v>2007</v>
      </c>
    </row>
    <row r="6" spans="1:25" ht="12.75">
      <c r="A6" s="262" t="s">
        <v>61</v>
      </c>
      <c r="B6" s="264" t="s">
        <v>62</v>
      </c>
      <c r="C6" s="265" t="s">
        <v>63</v>
      </c>
      <c r="D6" s="265"/>
      <c r="E6" s="265"/>
      <c r="F6" s="265"/>
      <c r="G6" s="265"/>
      <c r="H6" s="265"/>
      <c r="I6" s="265"/>
      <c r="J6" s="265"/>
      <c r="K6" s="265"/>
      <c r="L6" s="266" t="s">
        <v>64</v>
      </c>
      <c r="M6" s="266"/>
      <c r="N6" s="266"/>
      <c r="O6" s="266"/>
      <c r="P6" s="266"/>
      <c r="Q6" s="266"/>
      <c r="R6" s="266"/>
      <c r="S6" s="266"/>
      <c r="T6" s="266"/>
      <c r="U6" s="139"/>
      <c r="V6" s="139"/>
      <c r="W6" s="139"/>
      <c r="X6" s="139"/>
      <c r="Y6" s="140"/>
    </row>
    <row r="7" spans="1:25" ht="12.75">
      <c r="A7" s="263"/>
      <c r="B7" s="259"/>
      <c r="C7" s="259" t="s">
        <v>35</v>
      </c>
      <c r="D7" s="259" t="s">
        <v>38</v>
      </c>
      <c r="E7" s="259" t="s">
        <v>36</v>
      </c>
      <c r="F7" s="259" t="s">
        <v>39</v>
      </c>
      <c r="G7" s="260" t="s">
        <v>95</v>
      </c>
      <c r="H7" s="260" t="s">
        <v>97</v>
      </c>
      <c r="I7" s="260" t="s">
        <v>92</v>
      </c>
      <c r="J7" s="259" t="s">
        <v>37</v>
      </c>
      <c r="K7" s="259" t="s">
        <v>2</v>
      </c>
      <c r="L7" s="259" t="s">
        <v>35</v>
      </c>
      <c r="M7" s="259" t="s">
        <v>38</v>
      </c>
      <c r="N7" s="259" t="s">
        <v>36</v>
      </c>
      <c r="O7" s="260" t="s">
        <v>39</v>
      </c>
      <c r="P7" s="260" t="s">
        <v>95</v>
      </c>
      <c r="Q7" s="260" t="s">
        <v>97</v>
      </c>
      <c r="R7" s="260" t="s">
        <v>92</v>
      </c>
      <c r="S7" s="259" t="s">
        <v>37</v>
      </c>
      <c r="T7" s="259" t="s">
        <v>2</v>
      </c>
      <c r="U7" s="255" t="s">
        <v>35</v>
      </c>
      <c r="V7" s="256" t="s">
        <v>38</v>
      </c>
      <c r="W7" s="257" t="s">
        <v>36</v>
      </c>
      <c r="X7" s="258" t="s">
        <v>39</v>
      </c>
      <c r="Y7" s="254" t="s">
        <v>37</v>
      </c>
    </row>
    <row r="8" spans="1:25" ht="12.75">
      <c r="A8" s="263"/>
      <c r="B8" s="259"/>
      <c r="C8" s="259"/>
      <c r="D8" s="259"/>
      <c r="E8" s="259"/>
      <c r="F8" s="259"/>
      <c r="G8" s="260"/>
      <c r="H8" s="260"/>
      <c r="I8" s="260"/>
      <c r="J8" s="259"/>
      <c r="K8" s="259"/>
      <c r="L8" s="259"/>
      <c r="M8" s="259"/>
      <c r="N8" s="259"/>
      <c r="O8" s="260"/>
      <c r="P8" s="260"/>
      <c r="Q8" s="260"/>
      <c r="R8" s="260"/>
      <c r="S8" s="259"/>
      <c r="T8" s="259"/>
      <c r="U8" s="255"/>
      <c r="V8" s="256"/>
      <c r="W8" s="257"/>
      <c r="X8" s="258"/>
      <c r="Y8" s="254"/>
    </row>
    <row r="9" spans="1:25" ht="12.75">
      <c r="A9" s="173">
        <v>1</v>
      </c>
      <c r="B9" s="142" t="s">
        <v>65</v>
      </c>
      <c r="C9" s="143">
        <v>0</v>
      </c>
      <c r="D9" s="143">
        <v>0</v>
      </c>
      <c r="E9" s="143">
        <v>0</v>
      </c>
      <c r="F9" s="143">
        <v>2</v>
      </c>
      <c r="G9" s="143">
        <v>0.25</v>
      </c>
      <c r="H9" s="143">
        <v>0</v>
      </c>
      <c r="I9" s="143">
        <v>1.75</v>
      </c>
      <c r="J9" s="143">
        <v>0</v>
      </c>
      <c r="K9" s="143">
        <v>2</v>
      </c>
      <c r="L9" s="143">
        <v>5.75</v>
      </c>
      <c r="M9" s="143">
        <v>13.84</v>
      </c>
      <c r="N9" s="143">
        <v>20.03</v>
      </c>
      <c r="O9" s="143">
        <v>412.11</v>
      </c>
      <c r="P9" s="143">
        <v>402.03</v>
      </c>
      <c r="Q9" s="143">
        <v>2.78</v>
      </c>
      <c r="R9" s="143">
        <v>7.3</v>
      </c>
      <c r="S9" s="143">
        <v>0.75</v>
      </c>
      <c r="T9" s="143">
        <v>452.48</v>
      </c>
      <c r="U9" s="144">
        <f>C9+1/3*L9</f>
        <v>1.9166666666666665</v>
      </c>
      <c r="V9" s="145">
        <f>D9+1/3*M9</f>
        <v>4.613333333333333</v>
      </c>
      <c r="W9" s="146">
        <f>E9+1/3*N9</f>
        <v>6.676666666666667</v>
      </c>
      <c r="X9" s="147">
        <f>F9+1/3*O9</f>
        <v>139.37</v>
      </c>
      <c r="Y9" s="148">
        <f>J9+1/3*S9</f>
        <v>0.25</v>
      </c>
    </row>
    <row r="10" spans="1:25" ht="12.75">
      <c r="A10" s="173">
        <v>2</v>
      </c>
      <c r="B10" s="142" t="s">
        <v>66</v>
      </c>
      <c r="C10" s="143">
        <v>1</v>
      </c>
      <c r="D10" s="143">
        <v>6.5</v>
      </c>
      <c r="E10" s="143">
        <v>15.25</v>
      </c>
      <c r="F10" s="143">
        <v>2</v>
      </c>
      <c r="G10" s="143">
        <v>0</v>
      </c>
      <c r="H10" s="143">
        <v>0.5</v>
      </c>
      <c r="I10" s="143">
        <v>1.5</v>
      </c>
      <c r="J10" s="143">
        <v>47.75</v>
      </c>
      <c r="K10" s="143">
        <v>72.5</v>
      </c>
      <c r="L10" s="143">
        <v>24</v>
      </c>
      <c r="M10" s="143">
        <v>136.25</v>
      </c>
      <c r="N10" s="143">
        <v>100.5</v>
      </c>
      <c r="O10" s="143">
        <v>4.5</v>
      </c>
      <c r="P10" s="143">
        <v>0</v>
      </c>
      <c r="Q10" s="143">
        <v>0</v>
      </c>
      <c r="R10" s="143">
        <v>4.5</v>
      </c>
      <c r="S10" s="143">
        <v>395.5</v>
      </c>
      <c r="T10" s="143">
        <v>660.75</v>
      </c>
      <c r="U10" s="144">
        <f aca="true" t="shared" si="0" ref="U10:X24">C10+1/3*L10</f>
        <v>9</v>
      </c>
      <c r="V10" s="145">
        <f t="shared" si="0"/>
        <v>51.916666666666664</v>
      </c>
      <c r="W10" s="146">
        <f t="shared" si="0"/>
        <v>48.75</v>
      </c>
      <c r="X10" s="147">
        <f t="shared" si="0"/>
        <v>3.5</v>
      </c>
      <c r="Y10" s="148">
        <f aca="true" t="shared" si="1" ref="Y10:Y24">J10+1/3*S10</f>
        <v>179.58333333333331</v>
      </c>
    </row>
    <row r="11" spans="1:25" ht="12.75">
      <c r="A11" s="173">
        <v>3</v>
      </c>
      <c r="B11" s="142" t="s">
        <v>67</v>
      </c>
      <c r="C11" s="143">
        <v>17.55</v>
      </c>
      <c r="D11" s="143">
        <v>3.75</v>
      </c>
      <c r="E11" s="143">
        <v>3.2</v>
      </c>
      <c r="F11" s="143">
        <v>12.2</v>
      </c>
      <c r="G11" s="143">
        <v>1.2</v>
      </c>
      <c r="H11" s="143">
        <v>0</v>
      </c>
      <c r="I11" s="143">
        <v>11</v>
      </c>
      <c r="J11" s="143">
        <v>3.55</v>
      </c>
      <c r="K11" s="143">
        <v>40.25</v>
      </c>
      <c r="L11" s="143">
        <v>90.1</v>
      </c>
      <c r="M11" s="143">
        <v>98.15</v>
      </c>
      <c r="N11" s="143">
        <v>24.1</v>
      </c>
      <c r="O11" s="143">
        <v>26.2</v>
      </c>
      <c r="P11" s="143">
        <v>16</v>
      </c>
      <c r="Q11" s="143">
        <v>1.2</v>
      </c>
      <c r="R11" s="143">
        <v>9</v>
      </c>
      <c r="S11" s="143">
        <v>48.25</v>
      </c>
      <c r="T11" s="143">
        <v>286.8</v>
      </c>
      <c r="U11" s="144">
        <f t="shared" si="0"/>
        <v>47.58333333333333</v>
      </c>
      <c r="V11" s="145">
        <f t="shared" si="0"/>
        <v>36.46666666666667</v>
      </c>
      <c r="W11" s="146">
        <f t="shared" si="0"/>
        <v>11.233333333333334</v>
      </c>
      <c r="X11" s="147">
        <f t="shared" si="0"/>
        <v>20.93333333333333</v>
      </c>
      <c r="Y11" s="148">
        <f t="shared" si="1"/>
        <v>19.633333333333333</v>
      </c>
    </row>
    <row r="12" spans="1:25" ht="12.75">
      <c r="A12" s="173">
        <v>4</v>
      </c>
      <c r="B12" s="142" t="s">
        <v>68</v>
      </c>
      <c r="C12" s="143">
        <v>0</v>
      </c>
      <c r="D12" s="143">
        <v>5.45</v>
      </c>
      <c r="E12" s="143">
        <v>0</v>
      </c>
      <c r="F12" s="143">
        <v>7.55</v>
      </c>
      <c r="G12" s="143">
        <v>0</v>
      </c>
      <c r="H12" s="143">
        <v>0</v>
      </c>
      <c r="I12" s="143">
        <v>7.55</v>
      </c>
      <c r="J12" s="143">
        <v>0</v>
      </c>
      <c r="K12" s="143">
        <v>13</v>
      </c>
      <c r="L12" s="143">
        <v>5.3</v>
      </c>
      <c r="M12" s="143">
        <v>59.51</v>
      </c>
      <c r="N12" s="143">
        <v>0</v>
      </c>
      <c r="O12" s="143">
        <v>43.93</v>
      </c>
      <c r="P12" s="143">
        <v>0</v>
      </c>
      <c r="Q12" s="143">
        <v>0</v>
      </c>
      <c r="R12" s="143">
        <v>43.93</v>
      </c>
      <c r="S12" s="143">
        <v>0</v>
      </c>
      <c r="T12" s="143">
        <v>108.74</v>
      </c>
      <c r="U12" s="144">
        <f t="shared" si="0"/>
        <v>1.7666666666666666</v>
      </c>
      <c r="V12" s="145">
        <f t="shared" si="0"/>
        <v>25.286666666666665</v>
      </c>
      <c r="W12" s="146">
        <f t="shared" si="0"/>
        <v>0</v>
      </c>
      <c r="X12" s="147">
        <f t="shared" si="0"/>
        <v>22.19333333333333</v>
      </c>
      <c r="Y12" s="148">
        <f t="shared" si="1"/>
        <v>0</v>
      </c>
    </row>
    <row r="13" spans="1:25" ht="12.75">
      <c r="A13" s="173">
        <v>5</v>
      </c>
      <c r="B13" s="142" t="s">
        <v>69</v>
      </c>
      <c r="C13" s="143">
        <v>5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5</v>
      </c>
      <c r="L13" s="143">
        <v>17.6</v>
      </c>
      <c r="M13" s="143">
        <v>0.22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17.82</v>
      </c>
      <c r="U13" s="144">
        <f t="shared" si="0"/>
        <v>10.866666666666667</v>
      </c>
      <c r="V13" s="145">
        <f t="shared" si="0"/>
        <v>0.07333333333333333</v>
      </c>
      <c r="W13" s="146">
        <f t="shared" si="0"/>
        <v>0</v>
      </c>
      <c r="X13" s="147">
        <f t="shared" si="0"/>
        <v>0</v>
      </c>
      <c r="Y13" s="148">
        <f t="shared" si="1"/>
        <v>0</v>
      </c>
    </row>
    <row r="14" spans="1:25" ht="12.75">
      <c r="A14" s="173">
        <v>6</v>
      </c>
      <c r="B14" s="142" t="s">
        <v>72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50.25</v>
      </c>
      <c r="M14" s="143">
        <v>207</v>
      </c>
      <c r="N14" s="143">
        <v>22.5</v>
      </c>
      <c r="O14" s="143">
        <v>8.25</v>
      </c>
      <c r="P14" s="143">
        <v>1.25</v>
      </c>
      <c r="Q14" s="143">
        <v>0</v>
      </c>
      <c r="R14" s="143">
        <v>7</v>
      </c>
      <c r="S14" s="143">
        <v>17.25</v>
      </c>
      <c r="T14" s="143">
        <v>305.25</v>
      </c>
      <c r="U14" s="144">
        <f t="shared" si="0"/>
        <v>16.75</v>
      </c>
      <c r="V14" s="145">
        <f t="shared" si="0"/>
        <v>69</v>
      </c>
      <c r="W14" s="146">
        <f t="shared" si="0"/>
        <v>7.5</v>
      </c>
      <c r="X14" s="147">
        <f t="shared" si="0"/>
        <v>2.75</v>
      </c>
      <c r="Y14" s="148">
        <f t="shared" si="1"/>
        <v>5.75</v>
      </c>
    </row>
    <row r="15" spans="1:25" ht="12.75">
      <c r="A15" s="173">
        <v>7</v>
      </c>
      <c r="B15" s="142" t="s">
        <v>70</v>
      </c>
      <c r="C15" s="143">
        <v>0</v>
      </c>
      <c r="D15" s="143">
        <v>0</v>
      </c>
      <c r="E15" s="143">
        <v>0</v>
      </c>
      <c r="F15" s="143">
        <v>17</v>
      </c>
      <c r="G15" s="143">
        <v>0</v>
      </c>
      <c r="H15" s="143">
        <v>17</v>
      </c>
      <c r="I15" s="143">
        <v>0</v>
      </c>
      <c r="J15" s="143">
        <v>0</v>
      </c>
      <c r="K15" s="143">
        <v>17</v>
      </c>
      <c r="L15" s="143">
        <v>1.98</v>
      </c>
      <c r="M15" s="143">
        <v>0.99</v>
      </c>
      <c r="N15" s="143">
        <v>2.31</v>
      </c>
      <c r="O15" s="143">
        <v>31.68</v>
      </c>
      <c r="P15" s="143">
        <v>0</v>
      </c>
      <c r="Q15" s="143">
        <v>31.68</v>
      </c>
      <c r="R15" s="143">
        <v>0</v>
      </c>
      <c r="S15" s="143">
        <v>1.65</v>
      </c>
      <c r="T15" s="143">
        <v>38.61</v>
      </c>
      <c r="U15" s="144">
        <f t="shared" si="0"/>
        <v>0.6599999999999999</v>
      </c>
      <c r="V15" s="145">
        <f t="shared" si="0"/>
        <v>0.32999999999999996</v>
      </c>
      <c r="W15" s="146">
        <f t="shared" si="0"/>
        <v>0.77</v>
      </c>
      <c r="X15" s="147">
        <f t="shared" si="0"/>
        <v>27.56</v>
      </c>
      <c r="Y15" s="148">
        <f t="shared" si="1"/>
        <v>0.5499999999999999</v>
      </c>
    </row>
    <row r="16" spans="1:25" ht="12.75">
      <c r="A16" s="173">
        <v>8</v>
      </c>
      <c r="B16" s="142" t="s">
        <v>71</v>
      </c>
      <c r="C16" s="143">
        <v>0</v>
      </c>
      <c r="D16" s="143">
        <v>0.75</v>
      </c>
      <c r="E16" s="143">
        <v>0</v>
      </c>
      <c r="F16" s="143">
        <v>12.25</v>
      </c>
      <c r="G16" s="143">
        <v>0</v>
      </c>
      <c r="H16" s="143">
        <v>12.25</v>
      </c>
      <c r="I16" s="143">
        <v>0</v>
      </c>
      <c r="J16" s="143">
        <v>6.8</v>
      </c>
      <c r="K16" s="143">
        <v>19.8</v>
      </c>
      <c r="L16" s="143">
        <v>4.5</v>
      </c>
      <c r="M16" s="143">
        <v>53.5</v>
      </c>
      <c r="N16" s="143">
        <v>8</v>
      </c>
      <c r="O16" s="143">
        <v>82.35</v>
      </c>
      <c r="P16" s="143">
        <v>0</v>
      </c>
      <c r="Q16" s="143">
        <v>79.85</v>
      </c>
      <c r="R16" s="143">
        <v>2.5</v>
      </c>
      <c r="S16" s="143">
        <v>119</v>
      </c>
      <c r="T16" s="143">
        <v>267.35</v>
      </c>
      <c r="U16" s="144">
        <f t="shared" si="0"/>
        <v>1.5</v>
      </c>
      <c r="V16" s="145">
        <f t="shared" si="0"/>
        <v>18.583333333333332</v>
      </c>
      <c r="W16" s="146">
        <f t="shared" si="0"/>
        <v>2.6666666666666665</v>
      </c>
      <c r="X16" s="147">
        <f t="shared" si="0"/>
        <v>39.699999999999996</v>
      </c>
      <c r="Y16" s="148">
        <f t="shared" si="1"/>
        <v>46.46666666666666</v>
      </c>
    </row>
    <row r="17" spans="1:26" ht="12.75">
      <c r="A17" s="173">
        <v>9</v>
      </c>
      <c r="B17" s="142" t="s">
        <v>73</v>
      </c>
      <c r="C17" s="143">
        <v>4.05</v>
      </c>
      <c r="D17" s="143">
        <v>11.65</v>
      </c>
      <c r="E17" s="143">
        <v>2</v>
      </c>
      <c r="F17" s="143">
        <v>2.3</v>
      </c>
      <c r="G17" s="143">
        <v>0.25</v>
      </c>
      <c r="H17" s="143">
        <v>2.05</v>
      </c>
      <c r="I17" s="143">
        <v>0</v>
      </c>
      <c r="J17" s="143">
        <v>1</v>
      </c>
      <c r="K17" s="143">
        <v>21</v>
      </c>
      <c r="L17" s="143">
        <v>60.75</v>
      </c>
      <c r="M17" s="143">
        <v>106.93</v>
      </c>
      <c r="N17" s="143">
        <v>26.97</v>
      </c>
      <c r="O17" s="143">
        <v>8.05</v>
      </c>
      <c r="P17" s="143">
        <v>2.25</v>
      </c>
      <c r="Q17" s="143">
        <v>2.35</v>
      </c>
      <c r="R17" s="143">
        <v>3.45</v>
      </c>
      <c r="S17" s="143">
        <v>27.95</v>
      </c>
      <c r="T17" s="143">
        <v>230.65</v>
      </c>
      <c r="U17" s="144">
        <f t="shared" si="0"/>
        <v>24.3</v>
      </c>
      <c r="V17" s="145">
        <f t="shared" si="0"/>
        <v>47.29333333333333</v>
      </c>
      <c r="W17" s="146">
        <f t="shared" si="0"/>
        <v>10.989999999999998</v>
      </c>
      <c r="X17" s="147">
        <f t="shared" si="0"/>
        <v>4.983333333333333</v>
      </c>
      <c r="Y17" s="148">
        <f t="shared" si="1"/>
        <v>10.316666666666666</v>
      </c>
      <c r="Z17" s="138"/>
    </row>
    <row r="18" spans="1:26" ht="12.75">
      <c r="A18" s="173">
        <v>10</v>
      </c>
      <c r="B18" s="142" t="s">
        <v>74</v>
      </c>
      <c r="C18" s="143">
        <v>9.75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9.75</v>
      </c>
      <c r="L18" s="143">
        <v>127.1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127.1</v>
      </c>
      <c r="U18" s="144">
        <f t="shared" si="0"/>
        <v>52.11666666666666</v>
      </c>
      <c r="V18" s="145">
        <f t="shared" si="0"/>
        <v>0</v>
      </c>
      <c r="W18" s="146">
        <f t="shared" si="0"/>
        <v>0</v>
      </c>
      <c r="X18" s="147">
        <f t="shared" si="0"/>
        <v>0</v>
      </c>
      <c r="Y18" s="148">
        <f t="shared" si="1"/>
        <v>0</v>
      </c>
      <c r="Z18" s="138"/>
    </row>
    <row r="19" spans="1:26" ht="12.75">
      <c r="A19" s="173">
        <v>11</v>
      </c>
      <c r="B19" s="142" t="s">
        <v>75</v>
      </c>
      <c r="C19" s="143">
        <v>3</v>
      </c>
      <c r="D19" s="143">
        <v>1</v>
      </c>
      <c r="E19" s="143">
        <v>3.5</v>
      </c>
      <c r="F19" s="143">
        <v>0</v>
      </c>
      <c r="G19" s="143">
        <v>0</v>
      </c>
      <c r="H19" s="143">
        <v>0</v>
      </c>
      <c r="I19" s="143">
        <v>0</v>
      </c>
      <c r="J19" s="143">
        <v>30.08</v>
      </c>
      <c r="K19" s="143">
        <v>37.58</v>
      </c>
      <c r="L19" s="143">
        <v>30.8</v>
      </c>
      <c r="M19" s="143">
        <v>74.3</v>
      </c>
      <c r="N19" s="143">
        <v>63.9</v>
      </c>
      <c r="O19" s="143">
        <v>0.5</v>
      </c>
      <c r="P19" s="143">
        <v>0.5</v>
      </c>
      <c r="Q19" s="143">
        <v>0</v>
      </c>
      <c r="R19" s="143">
        <v>0</v>
      </c>
      <c r="S19" s="143">
        <v>373.4</v>
      </c>
      <c r="T19" s="143">
        <v>542.9</v>
      </c>
      <c r="U19" s="144">
        <f t="shared" si="0"/>
        <v>13.266666666666666</v>
      </c>
      <c r="V19" s="145">
        <f t="shared" si="0"/>
        <v>25.766666666666666</v>
      </c>
      <c r="W19" s="146">
        <f t="shared" si="0"/>
        <v>24.799999999999997</v>
      </c>
      <c r="X19" s="147">
        <f t="shared" si="0"/>
        <v>0.16666666666666666</v>
      </c>
      <c r="Y19" s="148">
        <f t="shared" si="1"/>
        <v>154.54666666666665</v>
      </c>
      <c r="Z19" s="138"/>
    </row>
    <row r="20" spans="1:26" ht="12.75">
      <c r="A20" s="173">
        <v>12</v>
      </c>
      <c r="B20" s="142" t="s">
        <v>76</v>
      </c>
      <c r="C20" s="143">
        <v>2</v>
      </c>
      <c r="D20" s="143">
        <v>0</v>
      </c>
      <c r="E20" s="143">
        <v>5.05</v>
      </c>
      <c r="F20" s="143">
        <v>1.65</v>
      </c>
      <c r="G20" s="143">
        <v>0</v>
      </c>
      <c r="H20" s="143">
        <v>0</v>
      </c>
      <c r="I20" s="143">
        <v>1.65</v>
      </c>
      <c r="J20" s="143">
        <v>0</v>
      </c>
      <c r="K20" s="143">
        <v>8.7</v>
      </c>
      <c r="L20" s="143">
        <v>113.05</v>
      </c>
      <c r="M20" s="143">
        <v>111.65</v>
      </c>
      <c r="N20" s="143">
        <v>53.45</v>
      </c>
      <c r="O20" s="143">
        <v>32.75</v>
      </c>
      <c r="P20" s="143">
        <v>6</v>
      </c>
      <c r="Q20" s="143">
        <v>2.25</v>
      </c>
      <c r="R20" s="143">
        <v>24.5</v>
      </c>
      <c r="S20" s="143">
        <v>3.75</v>
      </c>
      <c r="T20" s="143">
        <v>314.65</v>
      </c>
      <c r="U20" s="144">
        <f t="shared" si="0"/>
        <v>39.68333333333333</v>
      </c>
      <c r="V20" s="145">
        <f t="shared" si="0"/>
        <v>37.21666666666667</v>
      </c>
      <c r="W20" s="146">
        <f t="shared" si="0"/>
        <v>22.866666666666667</v>
      </c>
      <c r="X20" s="147">
        <f t="shared" si="0"/>
        <v>12.566666666666666</v>
      </c>
      <c r="Y20" s="148">
        <f t="shared" si="1"/>
        <v>1.25</v>
      </c>
      <c r="Z20" s="138"/>
    </row>
    <row r="21" spans="1:26" ht="12.75">
      <c r="A21" s="173">
        <v>13</v>
      </c>
      <c r="B21" s="142" t="s">
        <v>77</v>
      </c>
      <c r="C21" s="143">
        <v>9.5</v>
      </c>
      <c r="D21" s="143">
        <v>0.75</v>
      </c>
      <c r="E21" s="143">
        <v>93.36</v>
      </c>
      <c r="F21" s="143">
        <v>66.25</v>
      </c>
      <c r="G21" s="143">
        <v>38.25</v>
      </c>
      <c r="H21" s="143">
        <v>1</v>
      </c>
      <c r="I21" s="143">
        <v>27</v>
      </c>
      <c r="J21" s="143">
        <v>3.25</v>
      </c>
      <c r="K21" s="143">
        <v>173.11</v>
      </c>
      <c r="L21" s="143">
        <v>212.75</v>
      </c>
      <c r="M21" s="143">
        <v>234.25</v>
      </c>
      <c r="N21" s="143">
        <v>226.34</v>
      </c>
      <c r="O21" s="143">
        <v>210.64</v>
      </c>
      <c r="P21" s="143">
        <v>168.14</v>
      </c>
      <c r="Q21" s="143">
        <v>0</v>
      </c>
      <c r="R21" s="143">
        <v>42.5</v>
      </c>
      <c r="S21" s="143">
        <v>6.25</v>
      </c>
      <c r="T21" s="143">
        <v>890.23</v>
      </c>
      <c r="U21" s="144">
        <f t="shared" si="0"/>
        <v>80.41666666666666</v>
      </c>
      <c r="V21" s="145">
        <f t="shared" si="0"/>
        <v>78.83333333333333</v>
      </c>
      <c r="W21" s="146">
        <f t="shared" si="0"/>
        <v>168.80666666666667</v>
      </c>
      <c r="X21" s="147">
        <f t="shared" si="0"/>
        <v>136.4633333333333</v>
      </c>
      <c r="Y21" s="148">
        <f t="shared" si="1"/>
        <v>5.333333333333333</v>
      </c>
      <c r="Z21" s="138"/>
    </row>
    <row r="22" spans="1:26" ht="12.75">
      <c r="A22" s="173">
        <v>14</v>
      </c>
      <c r="B22" s="142" t="s">
        <v>78</v>
      </c>
      <c r="C22" s="143">
        <v>21.3</v>
      </c>
      <c r="D22" s="143">
        <v>4.37</v>
      </c>
      <c r="E22" s="143">
        <v>5.12</v>
      </c>
      <c r="F22" s="143">
        <v>19.25</v>
      </c>
      <c r="G22" s="143">
        <v>0</v>
      </c>
      <c r="H22" s="143">
        <v>0</v>
      </c>
      <c r="I22" s="143">
        <v>19.25</v>
      </c>
      <c r="J22" s="143">
        <v>0</v>
      </c>
      <c r="K22" s="143">
        <v>50.04</v>
      </c>
      <c r="L22" s="143">
        <v>91.5</v>
      </c>
      <c r="M22" s="143">
        <v>84.12</v>
      </c>
      <c r="N22" s="143">
        <v>27.55</v>
      </c>
      <c r="O22" s="143">
        <v>16.24</v>
      </c>
      <c r="P22" s="143">
        <v>0</v>
      </c>
      <c r="Q22" s="143">
        <v>0</v>
      </c>
      <c r="R22" s="143">
        <v>16.24</v>
      </c>
      <c r="S22" s="143">
        <v>0</v>
      </c>
      <c r="T22" s="143">
        <v>219.41</v>
      </c>
      <c r="U22" s="144">
        <f t="shared" si="0"/>
        <v>51.8</v>
      </c>
      <c r="V22" s="145">
        <f t="shared" si="0"/>
        <v>32.41</v>
      </c>
      <c r="W22" s="146">
        <f t="shared" si="0"/>
        <v>14.303333333333335</v>
      </c>
      <c r="X22" s="147">
        <f t="shared" si="0"/>
        <v>24.663333333333334</v>
      </c>
      <c r="Y22" s="148">
        <f t="shared" si="1"/>
        <v>0</v>
      </c>
      <c r="Z22" s="138"/>
    </row>
    <row r="23" spans="1:26" ht="25.5">
      <c r="A23" s="173">
        <v>15</v>
      </c>
      <c r="B23" s="142" t="s">
        <v>103</v>
      </c>
      <c r="C23" s="143">
        <v>2</v>
      </c>
      <c r="D23" s="143">
        <v>2</v>
      </c>
      <c r="E23" s="143">
        <v>0.75</v>
      </c>
      <c r="F23" s="143">
        <v>0</v>
      </c>
      <c r="G23" s="143">
        <v>0</v>
      </c>
      <c r="H23" s="143">
        <v>0</v>
      </c>
      <c r="I23" s="143">
        <v>0</v>
      </c>
      <c r="J23" s="143">
        <v>1</v>
      </c>
      <c r="K23" s="143">
        <v>5.75</v>
      </c>
      <c r="L23" s="143">
        <v>10.5</v>
      </c>
      <c r="M23" s="143">
        <v>13.25</v>
      </c>
      <c r="N23" s="143">
        <v>7.75</v>
      </c>
      <c r="O23" s="143">
        <v>0</v>
      </c>
      <c r="P23" s="143">
        <v>0</v>
      </c>
      <c r="Q23" s="143">
        <v>0</v>
      </c>
      <c r="R23" s="143">
        <v>0</v>
      </c>
      <c r="S23" s="143">
        <v>4.5</v>
      </c>
      <c r="T23" s="143">
        <v>36</v>
      </c>
      <c r="U23" s="144">
        <f t="shared" si="0"/>
        <v>5.5</v>
      </c>
      <c r="V23" s="145">
        <f t="shared" si="0"/>
        <v>6.416666666666666</v>
      </c>
      <c r="W23" s="146">
        <f t="shared" si="0"/>
        <v>3.333333333333333</v>
      </c>
      <c r="X23" s="147">
        <f t="shared" si="0"/>
        <v>0</v>
      </c>
      <c r="Y23" s="148">
        <f t="shared" si="1"/>
        <v>2.5</v>
      </c>
      <c r="Z23" s="138"/>
    </row>
    <row r="24" spans="1:26" ht="12.75">
      <c r="A24" s="174">
        <v>16</v>
      </c>
      <c r="B24" s="142" t="s">
        <v>111</v>
      </c>
      <c r="C24" s="143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19</v>
      </c>
      <c r="N24" s="143">
        <v>2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21</v>
      </c>
      <c r="U24" s="144">
        <f t="shared" si="0"/>
        <v>0</v>
      </c>
      <c r="V24" s="145">
        <f t="shared" si="0"/>
        <v>6.333333333333333</v>
      </c>
      <c r="W24" s="146">
        <f t="shared" si="0"/>
        <v>0.6666666666666666</v>
      </c>
      <c r="X24" s="147">
        <f t="shared" si="0"/>
        <v>0</v>
      </c>
      <c r="Y24" s="148">
        <f t="shared" si="1"/>
        <v>0</v>
      </c>
      <c r="Z24" s="138"/>
    </row>
    <row r="25" ht="12.75">
      <c r="C25" s="175" t="s">
        <v>112</v>
      </c>
    </row>
    <row r="26" spans="1:26" ht="12.75">
      <c r="A26" s="267" t="s">
        <v>61</v>
      </c>
      <c r="B26" s="264" t="s">
        <v>62</v>
      </c>
      <c r="C26" s="265" t="s">
        <v>63</v>
      </c>
      <c r="D26" s="265"/>
      <c r="E26" s="265"/>
      <c r="F26" s="265"/>
      <c r="G26" s="265"/>
      <c r="H26" s="265"/>
      <c r="I26" s="265"/>
      <c r="J26" s="265"/>
      <c r="K26" s="265"/>
      <c r="L26" s="265" t="s">
        <v>64</v>
      </c>
      <c r="M26" s="265"/>
      <c r="N26" s="265"/>
      <c r="O26" s="265"/>
      <c r="P26" s="265"/>
      <c r="Q26" s="265"/>
      <c r="R26" s="265"/>
      <c r="S26" s="265"/>
      <c r="T26" s="265"/>
      <c r="U26" s="151"/>
      <c r="V26" s="151"/>
      <c r="W26" s="151"/>
      <c r="X26" s="151"/>
      <c r="Y26" s="152"/>
      <c r="Z26" s="138"/>
    </row>
    <row r="27" spans="1:26" ht="12.75">
      <c r="A27" s="268"/>
      <c r="B27" s="259"/>
      <c r="C27" s="259" t="s">
        <v>35</v>
      </c>
      <c r="D27" s="259" t="s">
        <v>38</v>
      </c>
      <c r="E27" s="259" t="s">
        <v>36</v>
      </c>
      <c r="F27" s="259" t="s">
        <v>39</v>
      </c>
      <c r="G27" s="260" t="s">
        <v>95</v>
      </c>
      <c r="H27" s="260" t="s">
        <v>97</v>
      </c>
      <c r="I27" s="260" t="s">
        <v>92</v>
      </c>
      <c r="J27" s="259" t="s">
        <v>37</v>
      </c>
      <c r="K27" s="259" t="s">
        <v>2</v>
      </c>
      <c r="L27" s="259" t="s">
        <v>35</v>
      </c>
      <c r="M27" s="259" t="s">
        <v>38</v>
      </c>
      <c r="N27" s="259" t="s">
        <v>36</v>
      </c>
      <c r="O27" s="259" t="s">
        <v>39</v>
      </c>
      <c r="P27" s="260" t="s">
        <v>95</v>
      </c>
      <c r="Q27" s="260" t="s">
        <v>97</v>
      </c>
      <c r="R27" s="260" t="s">
        <v>92</v>
      </c>
      <c r="S27" s="259" t="s">
        <v>37</v>
      </c>
      <c r="T27" s="259" t="s">
        <v>2</v>
      </c>
      <c r="U27" s="255" t="s">
        <v>35</v>
      </c>
      <c r="V27" s="256" t="s">
        <v>38</v>
      </c>
      <c r="W27" s="257" t="s">
        <v>36</v>
      </c>
      <c r="X27" s="258" t="s">
        <v>39</v>
      </c>
      <c r="Y27" s="254" t="s">
        <v>37</v>
      </c>
      <c r="Z27" s="138"/>
    </row>
    <row r="28" spans="1:26" ht="12.75">
      <c r="A28" s="268"/>
      <c r="B28" s="259"/>
      <c r="C28" s="259"/>
      <c r="D28" s="259"/>
      <c r="E28" s="259"/>
      <c r="F28" s="259"/>
      <c r="G28" s="260"/>
      <c r="H28" s="260"/>
      <c r="I28" s="260"/>
      <c r="J28" s="259"/>
      <c r="K28" s="259"/>
      <c r="L28" s="259"/>
      <c r="M28" s="259"/>
      <c r="N28" s="259"/>
      <c r="O28" s="259"/>
      <c r="P28" s="260"/>
      <c r="Q28" s="260"/>
      <c r="R28" s="260"/>
      <c r="S28" s="259"/>
      <c r="T28" s="259"/>
      <c r="U28" s="255"/>
      <c r="V28" s="256"/>
      <c r="W28" s="257"/>
      <c r="X28" s="258"/>
      <c r="Y28" s="254"/>
      <c r="Z28" s="138"/>
    </row>
    <row r="29" spans="1:26" ht="12.75">
      <c r="A29" s="141">
        <v>1</v>
      </c>
      <c r="B29" s="153" t="s">
        <v>3</v>
      </c>
      <c r="C29" s="143">
        <v>0</v>
      </c>
      <c r="D29" s="143">
        <v>0</v>
      </c>
      <c r="E29" s="143">
        <v>34.75</v>
      </c>
      <c r="F29" s="143">
        <v>13</v>
      </c>
      <c r="G29" s="143">
        <v>0</v>
      </c>
      <c r="H29" s="143">
        <v>0</v>
      </c>
      <c r="I29" s="143">
        <v>13</v>
      </c>
      <c r="J29" s="143">
        <v>3</v>
      </c>
      <c r="K29" s="143">
        <v>50.75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44">
        <v>0</v>
      </c>
      <c r="V29" s="145">
        <v>0</v>
      </c>
      <c r="W29" s="146">
        <v>34.75</v>
      </c>
      <c r="X29" s="147">
        <v>13</v>
      </c>
      <c r="Y29" s="148">
        <v>3</v>
      </c>
      <c r="Z29" s="138"/>
    </row>
    <row r="30" spans="1:26" ht="12.75">
      <c r="A30" s="141">
        <v>2</v>
      </c>
      <c r="B30" s="153" t="s">
        <v>4</v>
      </c>
      <c r="C30" s="143">
        <v>0</v>
      </c>
      <c r="D30" s="143">
        <v>0</v>
      </c>
      <c r="E30" s="143">
        <v>23.5</v>
      </c>
      <c r="F30" s="143">
        <v>5</v>
      </c>
      <c r="G30" s="143">
        <v>0</v>
      </c>
      <c r="H30" s="143">
        <v>0</v>
      </c>
      <c r="I30" s="143">
        <v>5</v>
      </c>
      <c r="J30" s="143">
        <v>10.25</v>
      </c>
      <c r="K30" s="143">
        <v>38.75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44">
        <v>0</v>
      </c>
      <c r="V30" s="145">
        <v>0</v>
      </c>
      <c r="W30" s="146">
        <v>23.5</v>
      </c>
      <c r="X30" s="147">
        <v>5</v>
      </c>
      <c r="Y30" s="148">
        <v>10.25</v>
      </c>
      <c r="Z30" s="138"/>
    </row>
    <row r="31" spans="1:26" ht="12.75">
      <c r="A31" s="141">
        <v>3</v>
      </c>
      <c r="B31" s="153" t="s">
        <v>5</v>
      </c>
      <c r="C31" s="143">
        <v>0</v>
      </c>
      <c r="D31" s="143">
        <v>0</v>
      </c>
      <c r="E31" s="143">
        <v>0</v>
      </c>
      <c r="F31" s="143">
        <v>71.75</v>
      </c>
      <c r="G31" s="143">
        <v>0</v>
      </c>
      <c r="H31" s="143">
        <v>0</v>
      </c>
      <c r="I31" s="143">
        <v>71.75</v>
      </c>
      <c r="J31" s="143">
        <v>0</v>
      </c>
      <c r="K31" s="143">
        <v>71.75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44">
        <v>0</v>
      </c>
      <c r="V31" s="145">
        <v>0</v>
      </c>
      <c r="W31" s="146">
        <v>0</v>
      </c>
      <c r="X31" s="147">
        <v>71.75</v>
      </c>
      <c r="Y31" s="148">
        <v>0</v>
      </c>
      <c r="Z31" s="138"/>
    </row>
    <row r="32" spans="1:26" ht="12.75">
      <c r="A32" s="141">
        <v>4</v>
      </c>
      <c r="B32" s="153" t="s">
        <v>6</v>
      </c>
      <c r="C32" s="143">
        <v>0</v>
      </c>
      <c r="D32" s="143">
        <v>0</v>
      </c>
      <c r="E32" s="143">
        <v>93.5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93.5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44">
        <v>0</v>
      </c>
      <c r="V32" s="145">
        <v>0</v>
      </c>
      <c r="W32" s="146">
        <v>93.5</v>
      </c>
      <c r="X32" s="147">
        <v>0</v>
      </c>
      <c r="Y32" s="148">
        <v>0</v>
      </c>
      <c r="Z32" s="138"/>
    </row>
    <row r="33" spans="1:26" ht="12.75">
      <c r="A33" s="141">
        <v>5</v>
      </c>
      <c r="B33" s="153" t="s">
        <v>7</v>
      </c>
      <c r="C33" s="143">
        <v>0</v>
      </c>
      <c r="D33" s="143">
        <v>0</v>
      </c>
      <c r="E33" s="143">
        <v>62.25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62.25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44">
        <v>0</v>
      </c>
      <c r="V33" s="145">
        <v>0</v>
      </c>
      <c r="W33" s="146">
        <v>62.25</v>
      </c>
      <c r="X33" s="147">
        <v>0</v>
      </c>
      <c r="Y33" s="148">
        <v>0</v>
      </c>
      <c r="Z33" s="138"/>
    </row>
    <row r="34" spans="1:26" ht="12.75">
      <c r="A34" s="141">
        <v>6</v>
      </c>
      <c r="B34" s="153" t="s">
        <v>31</v>
      </c>
      <c r="C34" s="143">
        <v>0</v>
      </c>
      <c r="D34" s="143">
        <v>0</v>
      </c>
      <c r="E34" s="143">
        <v>43.5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43.5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44">
        <v>0</v>
      </c>
      <c r="V34" s="145">
        <v>0</v>
      </c>
      <c r="W34" s="146">
        <v>43.5</v>
      </c>
      <c r="X34" s="147">
        <v>0</v>
      </c>
      <c r="Y34" s="148">
        <v>0</v>
      </c>
      <c r="Z34" s="138"/>
    </row>
    <row r="35" spans="1:26" ht="12.75">
      <c r="A35" s="141">
        <v>7</v>
      </c>
      <c r="B35" s="153" t="s">
        <v>32</v>
      </c>
      <c r="C35" s="143">
        <v>60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60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44">
        <v>60</v>
      </c>
      <c r="V35" s="145">
        <v>0</v>
      </c>
      <c r="W35" s="146">
        <v>0</v>
      </c>
      <c r="X35" s="147">
        <v>0</v>
      </c>
      <c r="Y35" s="148">
        <v>0</v>
      </c>
      <c r="Z35" s="138"/>
    </row>
    <row r="36" spans="1:26" ht="12.75">
      <c r="A36" s="141">
        <v>8</v>
      </c>
      <c r="B36" s="153" t="s">
        <v>8</v>
      </c>
      <c r="C36" s="143">
        <v>46</v>
      </c>
      <c r="D36" s="143">
        <v>0</v>
      </c>
      <c r="E36" s="143">
        <v>0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46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44">
        <v>46</v>
      </c>
      <c r="V36" s="145">
        <v>0</v>
      </c>
      <c r="W36" s="146">
        <v>0</v>
      </c>
      <c r="X36" s="147">
        <v>0</v>
      </c>
      <c r="Y36" s="148">
        <v>0</v>
      </c>
      <c r="Z36" s="138"/>
    </row>
    <row r="37" spans="1:26" ht="12.75">
      <c r="A37" s="141">
        <v>9</v>
      </c>
      <c r="B37" s="153" t="s">
        <v>9</v>
      </c>
      <c r="C37" s="143">
        <v>47.5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47.5</v>
      </c>
      <c r="L37" s="154">
        <v>0</v>
      </c>
      <c r="M37" s="154">
        <v>0</v>
      </c>
      <c r="N37" s="154">
        <v>0</v>
      </c>
      <c r="O37" s="154">
        <v>0</v>
      </c>
      <c r="P37" s="154">
        <v>0</v>
      </c>
      <c r="Q37" s="154">
        <v>0</v>
      </c>
      <c r="R37" s="154">
        <v>0</v>
      </c>
      <c r="S37" s="154">
        <v>0</v>
      </c>
      <c r="T37" s="154">
        <v>0</v>
      </c>
      <c r="U37" s="144">
        <v>47.5</v>
      </c>
      <c r="V37" s="145">
        <v>0</v>
      </c>
      <c r="W37" s="146">
        <v>0</v>
      </c>
      <c r="X37" s="147">
        <v>0</v>
      </c>
      <c r="Y37" s="148">
        <v>0</v>
      </c>
      <c r="Z37" s="138"/>
    </row>
    <row r="38" spans="1:26" ht="12.75">
      <c r="A38" s="141">
        <v>10</v>
      </c>
      <c r="B38" s="153" t="s">
        <v>10</v>
      </c>
      <c r="C38" s="143">
        <v>0</v>
      </c>
      <c r="D38" s="143">
        <v>4</v>
      </c>
      <c r="E38" s="143">
        <v>8.12</v>
      </c>
      <c r="F38" s="143">
        <v>0</v>
      </c>
      <c r="G38" s="143">
        <v>0</v>
      </c>
      <c r="H38" s="143">
        <v>0</v>
      </c>
      <c r="I38" s="143">
        <v>0</v>
      </c>
      <c r="J38" s="143">
        <v>73.5</v>
      </c>
      <c r="K38" s="143">
        <v>85.62</v>
      </c>
      <c r="L38" s="154">
        <v>0</v>
      </c>
      <c r="M38" s="154">
        <v>0</v>
      </c>
      <c r="N38" s="154">
        <v>0</v>
      </c>
      <c r="O38" s="154">
        <v>0</v>
      </c>
      <c r="P38" s="154">
        <v>0</v>
      </c>
      <c r="Q38" s="154">
        <v>0</v>
      </c>
      <c r="R38" s="154">
        <v>0</v>
      </c>
      <c r="S38" s="154">
        <v>0</v>
      </c>
      <c r="T38" s="154">
        <v>0</v>
      </c>
      <c r="U38" s="144">
        <v>0</v>
      </c>
      <c r="V38" s="145">
        <v>4</v>
      </c>
      <c r="W38" s="146">
        <v>8.12</v>
      </c>
      <c r="X38" s="147">
        <v>0</v>
      </c>
      <c r="Y38" s="148">
        <v>73.5</v>
      </c>
      <c r="Z38" s="138"/>
    </row>
    <row r="39" spans="1:26" ht="12.75">
      <c r="A39" s="141">
        <v>11</v>
      </c>
      <c r="B39" s="153" t="s">
        <v>11</v>
      </c>
      <c r="C39" s="143">
        <v>64.5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64.5</v>
      </c>
      <c r="L39" s="154">
        <v>0</v>
      </c>
      <c r="M39" s="154">
        <v>0</v>
      </c>
      <c r="N39" s="154">
        <v>0</v>
      </c>
      <c r="O39" s="154">
        <v>0</v>
      </c>
      <c r="P39" s="154">
        <v>0</v>
      </c>
      <c r="Q39" s="154">
        <v>0</v>
      </c>
      <c r="R39" s="154">
        <v>0</v>
      </c>
      <c r="S39" s="154">
        <v>0</v>
      </c>
      <c r="T39" s="154">
        <v>0</v>
      </c>
      <c r="U39" s="144">
        <v>64.5</v>
      </c>
      <c r="V39" s="145">
        <v>0</v>
      </c>
      <c r="W39" s="146">
        <v>0</v>
      </c>
      <c r="X39" s="147">
        <v>0</v>
      </c>
      <c r="Y39" s="148">
        <v>0</v>
      </c>
      <c r="Z39" s="138"/>
    </row>
    <row r="40" spans="1:26" ht="12.75">
      <c r="A40" s="141">
        <v>12</v>
      </c>
      <c r="B40" s="153" t="s">
        <v>12</v>
      </c>
      <c r="C40" s="143">
        <v>0</v>
      </c>
      <c r="D40" s="143">
        <v>0.5</v>
      </c>
      <c r="E40" s="143">
        <v>0</v>
      </c>
      <c r="F40" s="143">
        <v>21.5</v>
      </c>
      <c r="G40" s="143">
        <v>0</v>
      </c>
      <c r="H40" s="143">
        <v>21.5</v>
      </c>
      <c r="I40" s="143">
        <v>0</v>
      </c>
      <c r="J40" s="143">
        <v>0</v>
      </c>
      <c r="K40" s="143">
        <v>22</v>
      </c>
      <c r="L40" s="154">
        <v>0</v>
      </c>
      <c r="M40" s="154">
        <v>0</v>
      </c>
      <c r="N40" s="154">
        <v>0</v>
      </c>
      <c r="O40" s="154">
        <v>0</v>
      </c>
      <c r="P40" s="154">
        <v>0</v>
      </c>
      <c r="Q40" s="154">
        <v>0</v>
      </c>
      <c r="R40" s="154">
        <v>0</v>
      </c>
      <c r="S40" s="154">
        <v>0</v>
      </c>
      <c r="T40" s="154">
        <v>0</v>
      </c>
      <c r="U40" s="144">
        <v>0</v>
      </c>
      <c r="V40" s="145">
        <v>0.5</v>
      </c>
      <c r="W40" s="146">
        <v>0</v>
      </c>
      <c r="X40" s="147">
        <v>21.5</v>
      </c>
      <c r="Y40" s="148">
        <v>0</v>
      </c>
      <c r="Z40" s="138"/>
    </row>
    <row r="41" spans="1:26" ht="12.75">
      <c r="A41" s="141">
        <v>13</v>
      </c>
      <c r="B41" s="153" t="s">
        <v>13</v>
      </c>
      <c r="C41" s="143">
        <v>0</v>
      </c>
      <c r="D41" s="143">
        <v>0</v>
      </c>
      <c r="E41" s="143">
        <v>0</v>
      </c>
      <c r="F41" s="143">
        <v>27</v>
      </c>
      <c r="G41" s="143">
        <v>0</v>
      </c>
      <c r="H41" s="143">
        <v>27</v>
      </c>
      <c r="I41" s="143">
        <v>0</v>
      </c>
      <c r="J41" s="143">
        <v>0</v>
      </c>
      <c r="K41" s="143">
        <v>27</v>
      </c>
      <c r="L41" s="154">
        <v>0</v>
      </c>
      <c r="M41" s="154">
        <v>0</v>
      </c>
      <c r="N41" s="154">
        <v>0</v>
      </c>
      <c r="O41" s="154">
        <v>0</v>
      </c>
      <c r="P41" s="154">
        <v>0</v>
      </c>
      <c r="Q41" s="154">
        <v>0</v>
      </c>
      <c r="R41" s="154">
        <v>0</v>
      </c>
      <c r="S41" s="154">
        <v>0</v>
      </c>
      <c r="T41" s="154">
        <v>0</v>
      </c>
      <c r="U41" s="144">
        <v>0</v>
      </c>
      <c r="V41" s="145">
        <v>0</v>
      </c>
      <c r="W41" s="146">
        <v>0</v>
      </c>
      <c r="X41" s="147">
        <v>27</v>
      </c>
      <c r="Y41" s="148">
        <v>0</v>
      </c>
      <c r="Z41" s="138"/>
    </row>
    <row r="42" spans="1:26" ht="12.75">
      <c r="A42" s="141">
        <v>14</v>
      </c>
      <c r="B42" s="153" t="s">
        <v>14</v>
      </c>
      <c r="C42" s="143">
        <v>0</v>
      </c>
      <c r="D42" s="143">
        <v>0</v>
      </c>
      <c r="E42" s="143">
        <v>0</v>
      </c>
      <c r="F42" s="143">
        <v>76.9</v>
      </c>
      <c r="G42" s="143">
        <v>0</v>
      </c>
      <c r="H42" s="143">
        <v>76.4</v>
      </c>
      <c r="I42" s="143">
        <v>0.5</v>
      </c>
      <c r="J42" s="143">
        <v>0</v>
      </c>
      <c r="K42" s="143">
        <v>76.9</v>
      </c>
      <c r="L42" s="154">
        <v>0</v>
      </c>
      <c r="M42" s="154">
        <v>0</v>
      </c>
      <c r="N42" s="154">
        <v>0</v>
      </c>
      <c r="O42" s="154">
        <v>0</v>
      </c>
      <c r="P42" s="154">
        <v>0</v>
      </c>
      <c r="Q42" s="154">
        <v>0</v>
      </c>
      <c r="R42" s="154">
        <v>0</v>
      </c>
      <c r="S42" s="154">
        <v>0</v>
      </c>
      <c r="T42" s="154">
        <v>0</v>
      </c>
      <c r="U42" s="144">
        <v>0</v>
      </c>
      <c r="V42" s="145">
        <v>0</v>
      </c>
      <c r="W42" s="146">
        <v>0</v>
      </c>
      <c r="X42" s="147">
        <v>76.9</v>
      </c>
      <c r="Y42" s="148">
        <v>0</v>
      </c>
      <c r="Z42" s="138"/>
    </row>
    <row r="43" spans="1:26" ht="12.75">
      <c r="A43" s="141">
        <v>15</v>
      </c>
      <c r="B43" s="153" t="s">
        <v>15</v>
      </c>
      <c r="C43" s="143">
        <v>0</v>
      </c>
      <c r="D43" s="143">
        <v>1</v>
      </c>
      <c r="E43" s="143">
        <v>45</v>
      </c>
      <c r="F43" s="143">
        <v>0</v>
      </c>
      <c r="G43" s="143">
        <v>0</v>
      </c>
      <c r="H43" s="143">
        <v>0</v>
      </c>
      <c r="I43" s="143">
        <v>0</v>
      </c>
      <c r="J43" s="143">
        <v>17.75</v>
      </c>
      <c r="K43" s="143">
        <v>63.75</v>
      </c>
      <c r="L43" s="154">
        <v>0</v>
      </c>
      <c r="M43" s="154">
        <v>0</v>
      </c>
      <c r="N43" s="154">
        <v>0</v>
      </c>
      <c r="O43" s="154">
        <v>0</v>
      </c>
      <c r="P43" s="154">
        <v>0</v>
      </c>
      <c r="Q43" s="154">
        <v>0</v>
      </c>
      <c r="R43" s="154">
        <v>0</v>
      </c>
      <c r="S43" s="154">
        <v>0</v>
      </c>
      <c r="T43" s="154">
        <v>0</v>
      </c>
      <c r="U43" s="144">
        <v>0</v>
      </c>
      <c r="V43" s="145">
        <v>1</v>
      </c>
      <c r="W43" s="146">
        <v>45</v>
      </c>
      <c r="X43" s="147">
        <v>0</v>
      </c>
      <c r="Y43" s="148">
        <v>17.75</v>
      </c>
      <c r="Z43" s="138"/>
    </row>
    <row r="44" spans="1:26" ht="12.75">
      <c r="A44" s="141">
        <v>16</v>
      </c>
      <c r="B44" s="153" t="s">
        <v>80</v>
      </c>
      <c r="C44" s="143">
        <v>0</v>
      </c>
      <c r="D44" s="143">
        <v>0</v>
      </c>
      <c r="E44" s="143">
        <v>52.2</v>
      </c>
      <c r="F44" s="143">
        <v>0</v>
      </c>
      <c r="G44" s="143">
        <v>0</v>
      </c>
      <c r="H44" s="143">
        <v>0</v>
      </c>
      <c r="I44" s="143">
        <v>0</v>
      </c>
      <c r="J44" s="143">
        <v>44.45</v>
      </c>
      <c r="K44" s="143">
        <v>96.65</v>
      </c>
      <c r="L44" s="154">
        <v>0</v>
      </c>
      <c r="M44" s="154">
        <v>0</v>
      </c>
      <c r="N44" s="154">
        <v>0</v>
      </c>
      <c r="O44" s="154">
        <v>0</v>
      </c>
      <c r="P44" s="154">
        <v>0</v>
      </c>
      <c r="Q44" s="154">
        <v>0</v>
      </c>
      <c r="R44" s="154">
        <v>0</v>
      </c>
      <c r="S44" s="154">
        <v>0</v>
      </c>
      <c r="T44" s="154">
        <v>0</v>
      </c>
      <c r="U44" s="144">
        <v>0</v>
      </c>
      <c r="V44" s="145">
        <v>0</v>
      </c>
      <c r="W44" s="146">
        <v>52.2</v>
      </c>
      <c r="X44" s="147">
        <v>0</v>
      </c>
      <c r="Y44" s="148">
        <v>44.45</v>
      </c>
      <c r="Z44" s="138"/>
    </row>
    <row r="45" spans="1:26" ht="12.75">
      <c r="A45" s="141">
        <v>17</v>
      </c>
      <c r="B45" s="153" t="s">
        <v>33</v>
      </c>
      <c r="C45" s="143">
        <v>0</v>
      </c>
      <c r="D45" s="143">
        <v>21.75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21.75</v>
      </c>
      <c r="L45" s="154">
        <v>0</v>
      </c>
      <c r="M45" s="154">
        <v>0</v>
      </c>
      <c r="N45" s="154">
        <v>0</v>
      </c>
      <c r="O45" s="154">
        <v>0</v>
      </c>
      <c r="P45" s="154">
        <v>0</v>
      </c>
      <c r="Q45" s="154">
        <v>0</v>
      </c>
      <c r="R45" s="154">
        <v>0</v>
      </c>
      <c r="S45" s="154">
        <v>0</v>
      </c>
      <c r="T45" s="154">
        <v>0</v>
      </c>
      <c r="U45" s="144">
        <v>0</v>
      </c>
      <c r="V45" s="145">
        <v>21.75</v>
      </c>
      <c r="W45" s="146">
        <v>0</v>
      </c>
      <c r="X45" s="147">
        <v>0</v>
      </c>
      <c r="Y45" s="148">
        <v>0</v>
      </c>
      <c r="Z45" s="138"/>
    </row>
    <row r="46" spans="1:25" ht="12.75">
      <c r="A46" s="269" t="s">
        <v>110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155"/>
      <c r="O46" s="155"/>
      <c r="P46" s="155"/>
      <c r="Q46" s="155"/>
      <c r="R46" s="155"/>
      <c r="S46" s="155"/>
      <c r="T46" s="155"/>
      <c r="U46" s="155"/>
      <c r="V46" s="149"/>
      <c r="W46" s="149"/>
      <c r="X46" s="149"/>
      <c r="Y46" s="150"/>
    </row>
    <row r="47" spans="1:26" ht="12.75">
      <c r="A47" s="267" t="s">
        <v>61</v>
      </c>
      <c r="B47" s="264" t="s">
        <v>62</v>
      </c>
      <c r="C47" s="265" t="s">
        <v>63</v>
      </c>
      <c r="D47" s="265"/>
      <c r="E47" s="265"/>
      <c r="F47" s="265"/>
      <c r="G47" s="265"/>
      <c r="H47" s="265"/>
      <c r="I47" s="265"/>
      <c r="J47" s="265"/>
      <c r="K47" s="265"/>
      <c r="L47" s="265" t="s">
        <v>64</v>
      </c>
      <c r="M47" s="265"/>
      <c r="N47" s="265"/>
      <c r="O47" s="265"/>
      <c r="P47" s="265"/>
      <c r="Q47" s="265"/>
      <c r="R47" s="265"/>
      <c r="S47" s="265"/>
      <c r="T47" s="265"/>
      <c r="U47" s="151"/>
      <c r="V47" s="151"/>
      <c r="W47" s="151"/>
      <c r="X47" s="151"/>
      <c r="Y47" s="152"/>
      <c r="Z47" s="138"/>
    </row>
    <row r="48" spans="1:26" ht="12.75">
      <c r="A48" s="268"/>
      <c r="B48" s="259"/>
      <c r="C48" s="259" t="s">
        <v>35</v>
      </c>
      <c r="D48" s="259" t="s">
        <v>38</v>
      </c>
      <c r="E48" s="259" t="s">
        <v>36</v>
      </c>
      <c r="F48" s="259" t="s">
        <v>39</v>
      </c>
      <c r="G48" s="260" t="s">
        <v>95</v>
      </c>
      <c r="H48" s="260" t="s">
        <v>97</v>
      </c>
      <c r="I48" s="260" t="s">
        <v>92</v>
      </c>
      <c r="J48" s="259" t="s">
        <v>37</v>
      </c>
      <c r="K48" s="259" t="s">
        <v>2</v>
      </c>
      <c r="L48" s="259" t="s">
        <v>35</v>
      </c>
      <c r="M48" s="259" t="s">
        <v>38</v>
      </c>
      <c r="N48" s="259" t="s">
        <v>36</v>
      </c>
      <c r="O48" s="259" t="s">
        <v>39</v>
      </c>
      <c r="P48" s="260" t="s">
        <v>95</v>
      </c>
      <c r="Q48" s="260" t="s">
        <v>97</v>
      </c>
      <c r="R48" s="260" t="s">
        <v>92</v>
      </c>
      <c r="S48" s="259" t="s">
        <v>37</v>
      </c>
      <c r="T48" s="259" t="s">
        <v>2</v>
      </c>
      <c r="U48" s="255" t="s">
        <v>35</v>
      </c>
      <c r="V48" s="256" t="s">
        <v>38</v>
      </c>
      <c r="W48" s="257" t="s">
        <v>36</v>
      </c>
      <c r="X48" s="258" t="s">
        <v>39</v>
      </c>
      <c r="Y48" s="254" t="s">
        <v>37</v>
      </c>
      <c r="Z48" s="138"/>
    </row>
    <row r="49" spans="1:26" ht="12.75">
      <c r="A49" s="268"/>
      <c r="B49" s="259"/>
      <c r="C49" s="259"/>
      <c r="D49" s="259"/>
      <c r="E49" s="259"/>
      <c r="F49" s="259"/>
      <c r="G49" s="260"/>
      <c r="H49" s="260"/>
      <c r="I49" s="260"/>
      <c r="J49" s="259"/>
      <c r="K49" s="259"/>
      <c r="L49" s="259"/>
      <c r="M49" s="259"/>
      <c r="N49" s="259"/>
      <c r="O49" s="259"/>
      <c r="P49" s="260"/>
      <c r="Q49" s="260"/>
      <c r="R49" s="260"/>
      <c r="S49" s="259"/>
      <c r="T49" s="259"/>
      <c r="U49" s="255"/>
      <c r="V49" s="256"/>
      <c r="W49" s="257"/>
      <c r="X49" s="258"/>
      <c r="Y49" s="254"/>
      <c r="Z49" s="138"/>
    </row>
    <row r="50" spans="1:25" ht="12.75">
      <c r="A50" s="141">
        <v>1</v>
      </c>
      <c r="B50" s="153" t="s">
        <v>81</v>
      </c>
      <c r="C50" s="143">
        <v>0</v>
      </c>
      <c r="D50" s="143">
        <v>0</v>
      </c>
      <c r="E50" s="143">
        <v>0</v>
      </c>
      <c r="F50" s="143">
        <v>52.5</v>
      </c>
      <c r="G50" s="143">
        <v>24.25</v>
      </c>
      <c r="H50" s="143">
        <v>0</v>
      </c>
      <c r="I50" s="143">
        <v>28.25</v>
      </c>
      <c r="J50" s="143">
        <v>0</v>
      </c>
      <c r="K50" s="143">
        <v>52.5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54">
        <v>0</v>
      </c>
      <c r="R50" s="154">
        <v>0</v>
      </c>
      <c r="S50" s="154">
        <v>0</v>
      </c>
      <c r="T50" s="154">
        <v>0</v>
      </c>
      <c r="U50" s="144">
        <v>0</v>
      </c>
      <c r="V50" s="145">
        <v>0</v>
      </c>
      <c r="W50" s="146">
        <v>0</v>
      </c>
      <c r="X50" s="147">
        <v>52.5</v>
      </c>
      <c r="Y50" s="148">
        <v>0</v>
      </c>
    </row>
    <row r="51" spans="1:25" ht="12.75">
      <c r="A51" s="141">
        <v>2</v>
      </c>
      <c r="B51" s="153" t="s">
        <v>16</v>
      </c>
      <c r="C51" s="143">
        <v>0</v>
      </c>
      <c r="D51" s="143">
        <v>0</v>
      </c>
      <c r="E51" s="143">
        <v>0</v>
      </c>
      <c r="F51" s="143">
        <v>19</v>
      </c>
      <c r="G51" s="143">
        <v>19</v>
      </c>
      <c r="H51" s="143">
        <v>0</v>
      </c>
      <c r="I51" s="143">
        <v>0</v>
      </c>
      <c r="J51" s="143">
        <v>0</v>
      </c>
      <c r="K51" s="143">
        <v>19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54">
        <v>0</v>
      </c>
      <c r="R51" s="154">
        <v>0</v>
      </c>
      <c r="S51" s="154">
        <v>0</v>
      </c>
      <c r="T51" s="154">
        <v>0</v>
      </c>
      <c r="U51" s="144">
        <v>0</v>
      </c>
      <c r="V51" s="145">
        <v>0</v>
      </c>
      <c r="W51" s="146">
        <v>0</v>
      </c>
      <c r="X51" s="147">
        <v>19</v>
      </c>
      <c r="Y51" s="148">
        <v>0</v>
      </c>
    </row>
    <row r="52" spans="1:25" ht="12.75">
      <c r="A52" s="141">
        <v>3</v>
      </c>
      <c r="B52" s="153" t="s">
        <v>17</v>
      </c>
      <c r="C52" s="143">
        <v>0</v>
      </c>
      <c r="D52" s="143">
        <v>0</v>
      </c>
      <c r="E52" s="143">
        <v>0</v>
      </c>
      <c r="F52" s="143">
        <v>65.25</v>
      </c>
      <c r="G52" s="143">
        <v>65.25</v>
      </c>
      <c r="H52" s="143">
        <v>0</v>
      </c>
      <c r="I52" s="143">
        <v>0</v>
      </c>
      <c r="J52" s="143">
        <v>0</v>
      </c>
      <c r="K52" s="143">
        <v>65.25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54">
        <v>0</v>
      </c>
      <c r="R52" s="154">
        <v>0</v>
      </c>
      <c r="S52" s="154">
        <v>0</v>
      </c>
      <c r="T52" s="154">
        <v>0</v>
      </c>
      <c r="U52" s="144">
        <v>0</v>
      </c>
      <c r="V52" s="145">
        <v>0</v>
      </c>
      <c r="W52" s="146">
        <v>0</v>
      </c>
      <c r="X52" s="147">
        <v>65.25</v>
      </c>
      <c r="Y52" s="148">
        <v>0</v>
      </c>
    </row>
    <row r="53" spans="1:25" ht="12.75">
      <c r="A53" s="141">
        <v>4</v>
      </c>
      <c r="B53" s="153" t="s">
        <v>18</v>
      </c>
      <c r="C53" s="143">
        <v>0</v>
      </c>
      <c r="D53" s="143">
        <v>0</v>
      </c>
      <c r="E53" s="143">
        <v>2.5</v>
      </c>
      <c r="F53" s="143">
        <v>11.25</v>
      </c>
      <c r="G53" s="143">
        <v>11</v>
      </c>
      <c r="H53" s="143">
        <v>0</v>
      </c>
      <c r="I53" s="143">
        <v>0.25</v>
      </c>
      <c r="J53" s="143">
        <v>0</v>
      </c>
      <c r="K53" s="143">
        <v>13.75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54">
        <v>0</v>
      </c>
      <c r="R53" s="154">
        <v>0</v>
      </c>
      <c r="S53" s="154">
        <v>0</v>
      </c>
      <c r="T53" s="154">
        <v>0</v>
      </c>
      <c r="U53" s="144">
        <v>0</v>
      </c>
      <c r="V53" s="145">
        <v>0</v>
      </c>
      <c r="W53" s="146">
        <v>2.5</v>
      </c>
      <c r="X53" s="147">
        <v>11.25</v>
      </c>
      <c r="Y53" s="148">
        <v>0</v>
      </c>
    </row>
    <row r="54" spans="1:25" ht="12.75">
      <c r="A54" s="141">
        <v>5</v>
      </c>
      <c r="B54" s="153" t="s">
        <v>19</v>
      </c>
      <c r="C54" s="143">
        <v>7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18.35</v>
      </c>
      <c r="K54" s="143">
        <v>25.35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0</v>
      </c>
      <c r="R54" s="154">
        <v>0</v>
      </c>
      <c r="S54" s="154">
        <v>0</v>
      </c>
      <c r="T54" s="154">
        <v>0</v>
      </c>
      <c r="U54" s="144">
        <v>7</v>
      </c>
      <c r="V54" s="145">
        <v>0</v>
      </c>
      <c r="W54" s="146">
        <v>0</v>
      </c>
      <c r="X54" s="147">
        <v>0</v>
      </c>
      <c r="Y54" s="148">
        <v>18.35</v>
      </c>
    </row>
    <row r="55" spans="1:25" ht="12.75">
      <c r="A55" s="141">
        <v>6</v>
      </c>
      <c r="B55" s="153" t="s">
        <v>20</v>
      </c>
      <c r="C55" s="143">
        <v>0</v>
      </c>
      <c r="D55" s="143">
        <v>0</v>
      </c>
      <c r="E55" s="143">
        <v>4.5</v>
      </c>
      <c r="F55" s="143">
        <v>1</v>
      </c>
      <c r="G55" s="143">
        <v>1</v>
      </c>
      <c r="H55" s="143">
        <v>0</v>
      </c>
      <c r="I55" s="143">
        <v>0</v>
      </c>
      <c r="J55" s="143">
        <v>8.5</v>
      </c>
      <c r="K55" s="143">
        <v>14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v>0</v>
      </c>
      <c r="S55" s="154">
        <v>0</v>
      </c>
      <c r="T55" s="154">
        <v>0</v>
      </c>
      <c r="U55" s="144">
        <v>0</v>
      </c>
      <c r="V55" s="145">
        <v>0</v>
      </c>
      <c r="W55" s="146">
        <v>4.5</v>
      </c>
      <c r="X55" s="147">
        <v>1</v>
      </c>
      <c r="Y55" s="148">
        <v>8.5</v>
      </c>
    </row>
    <row r="56" spans="1:25" ht="12.75">
      <c r="A56" s="141">
        <v>7</v>
      </c>
      <c r="B56" s="153" t="s">
        <v>21</v>
      </c>
      <c r="C56" s="143">
        <v>0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17</v>
      </c>
      <c r="K56" s="143">
        <v>17</v>
      </c>
      <c r="L56" s="154">
        <v>0</v>
      </c>
      <c r="M56" s="154">
        <v>0</v>
      </c>
      <c r="N56" s="154">
        <v>0</v>
      </c>
      <c r="O56" s="154">
        <v>0</v>
      </c>
      <c r="P56" s="154">
        <v>0</v>
      </c>
      <c r="Q56" s="154">
        <v>0</v>
      </c>
      <c r="R56" s="154">
        <v>0</v>
      </c>
      <c r="S56" s="154">
        <v>0</v>
      </c>
      <c r="T56" s="154">
        <v>0</v>
      </c>
      <c r="U56" s="144">
        <v>0</v>
      </c>
      <c r="V56" s="145">
        <v>0</v>
      </c>
      <c r="W56" s="146">
        <v>0</v>
      </c>
      <c r="X56" s="147">
        <v>0</v>
      </c>
      <c r="Y56" s="148">
        <v>17</v>
      </c>
    </row>
    <row r="57" spans="1:25" ht="12.75">
      <c r="A57" s="141">
        <v>8</v>
      </c>
      <c r="B57" s="153" t="s">
        <v>40</v>
      </c>
      <c r="C57" s="143">
        <v>0</v>
      </c>
      <c r="D57" s="143">
        <v>0</v>
      </c>
      <c r="E57" s="143">
        <v>0</v>
      </c>
      <c r="F57" s="143">
        <v>9</v>
      </c>
      <c r="G57" s="143">
        <v>0</v>
      </c>
      <c r="H57" s="143">
        <v>0</v>
      </c>
      <c r="I57" s="143">
        <v>9</v>
      </c>
      <c r="J57" s="143">
        <v>0</v>
      </c>
      <c r="K57" s="143">
        <v>9</v>
      </c>
      <c r="L57" s="154">
        <v>0</v>
      </c>
      <c r="M57" s="154">
        <v>0</v>
      </c>
      <c r="N57" s="154">
        <v>0</v>
      </c>
      <c r="O57" s="154">
        <v>0</v>
      </c>
      <c r="P57" s="154">
        <v>0</v>
      </c>
      <c r="Q57" s="154">
        <v>0</v>
      </c>
      <c r="R57" s="154">
        <v>0</v>
      </c>
      <c r="S57" s="154">
        <v>0</v>
      </c>
      <c r="T57" s="154">
        <v>0</v>
      </c>
      <c r="U57" s="144">
        <v>0</v>
      </c>
      <c r="V57" s="145">
        <v>0</v>
      </c>
      <c r="W57" s="146">
        <v>0</v>
      </c>
      <c r="X57" s="147">
        <v>9</v>
      </c>
      <c r="Y57" s="148">
        <v>0</v>
      </c>
    </row>
    <row r="58" spans="1:25" ht="12.75">
      <c r="A58" s="141">
        <v>9</v>
      </c>
      <c r="B58" s="153" t="s">
        <v>34</v>
      </c>
      <c r="C58" s="143">
        <v>0</v>
      </c>
      <c r="D58" s="143">
        <v>0</v>
      </c>
      <c r="E58" s="143">
        <v>0</v>
      </c>
      <c r="F58" s="143">
        <v>23.25</v>
      </c>
      <c r="G58" s="143">
        <v>0</v>
      </c>
      <c r="H58" s="143">
        <v>23.25</v>
      </c>
      <c r="I58" s="143">
        <v>0</v>
      </c>
      <c r="J58" s="143">
        <v>0</v>
      </c>
      <c r="K58" s="143">
        <v>23.25</v>
      </c>
      <c r="L58" s="154">
        <v>0</v>
      </c>
      <c r="M58" s="154">
        <v>0</v>
      </c>
      <c r="N58" s="154">
        <v>0</v>
      </c>
      <c r="O58" s="154">
        <v>0</v>
      </c>
      <c r="P58" s="154">
        <v>0</v>
      </c>
      <c r="Q58" s="154">
        <v>0</v>
      </c>
      <c r="R58" s="154">
        <v>0</v>
      </c>
      <c r="S58" s="154">
        <v>0</v>
      </c>
      <c r="T58" s="154">
        <v>0</v>
      </c>
      <c r="U58" s="144">
        <v>0</v>
      </c>
      <c r="V58" s="145">
        <v>0</v>
      </c>
      <c r="W58" s="146">
        <v>0</v>
      </c>
      <c r="X58" s="147">
        <v>23.25</v>
      </c>
      <c r="Y58" s="148">
        <v>0</v>
      </c>
    </row>
    <row r="59" spans="1:25" ht="12.75">
      <c r="A59" s="141">
        <v>10</v>
      </c>
      <c r="B59" s="153" t="s">
        <v>22</v>
      </c>
      <c r="C59" s="143">
        <v>0</v>
      </c>
      <c r="D59" s="143">
        <v>0</v>
      </c>
      <c r="E59" s="143">
        <v>0</v>
      </c>
      <c r="F59" s="143">
        <v>12.8</v>
      </c>
      <c r="G59" s="143">
        <v>0</v>
      </c>
      <c r="H59" s="143">
        <v>12.8</v>
      </c>
      <c r="I59" s="143">
        <v>0</v>
      </c>
      <c r="J59" s="143">
        <v>0</v>
      </c>
      <c r="K59" s="143">
        <v>12.8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154">
        <v>0</v>
      </c>
      <c r="S59" s="154">
        <v>0</v>
      </c>
      <c r="T59" s="154">
        <v>0</v>
      </c>
      <c r="U59" s="144">
        <v>0</v>
      </c>
      <c r="V59" s="145">
        <v>0</v>
      </c>
      <c r="W59" s="146">
        <v>0</v>
      </c>
      <c r="X59" s="147">
        <v>12.8</v>
      </c>
      <c r="Y59" s="148">
        <v>0</v>
      </c>
    </row>
    <row r="60" spans="1:25" ht="12.75">
      <c r="A60" s="141">
        <v>11</v>
      </c>
      <c r="B60" s="153" t="s">
        <v>23</v>
      </c>
      <c r="C60" s="143">
        <v>0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18.52</v>
      </c>
      <c r="K60" s="143">
        <v>18.52</v>
      </c>
      <c r="L60" s="154">
        <v>0</v>
      </c>
      <c r="M60" s="154">
        <v>0</v>
      </c>
      <c r="N60" s="154">
        <v>0</v>
      </c>
      <c r="O60" s="154">
        <v>0</v>
      </c>
      <c r="P60" s="154">
        <v>0</v>
      </c>
      <c r="Q60" s="154">
        <v>0</v>
      </c>
      <c r="R60" s="154">
        <v>0</v>
      </c>
      <c r="S60" s="154">
        <v>0</v>
      </c>
      <c r="T60" s="154">
        <v>0</v>
      </c>
      <c r="U60" s="144">
        <v>0</v>
      </c>
      <c r="V60" s="145">
        <v>0</v>
      </c>
      <c r="W60" s="146">
        <v>0</v>
      </c>
      <c r="X60" s="147">
        <v>0</v>
      </c>
      <c r="Y60" s="148">
        <v>18.52</v>
      </c>
    </row>
    <row r="61" spans="1:25" ht="12.75">
      <c r="A61" s="141">
        <v>12</v>
      </c>
      <c r="B61" s="153" t="s">
        <v>24</v>
      </c>
      <c r="C61" s="143">
        <v>0</v>
      </c>
      <c r="D61" s="143">
        <v>0</v>
      </c>
      <c r="E61" s="143">
        <v>0</v>
      </c>
      <c r="F61" s="143">
        <v>0</v>
      </c>
      <c r="G61" s="143">
        <v>0</v>
      </c>
      <c r="H61" s="143">
        <v>0</v>
      </c>
      <c r="I61" s="143">
        <v>0</v>
      </c>
      <c r="J61" s="143">
        <v>18.5</v>
      </c>
      <c r="K61" s="143">
        <v>18.5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4">
        <v>0</v>
      </c>
      <c r="S61" s="154">
        <v>0</v>
      </c>
      <c r="T61" s="154">
        <v>0</v>
      </c>
      <c r="U61" s="144">
        <v>0</v>
      </c>
      <c r="V61" s="145">
        <v>0</v>
      </c>
      <c r="W61" s="146">
        <v>0</v>
      </c>
      <c r="X61" s="147">
        <v>0</v>
      </c>
      <c r="Y61" s="148">
        <v>18.5</v>
      </c>
    </row>
    <row r="62" spans="1:25" ht="12.75">
      <c r="A62" s="141">
        <v>13</v>
      </c>
      <c r="B62" s="153" t="s">
        <v>25</v>
      </c>
      <c r="C62" s="143">
        <v>0</v>
      </c>
      <c r="D62" s="143">
        <v>0</v>
      </c>
      <c r="E62" s="143">
        <v>0</v>
      </c>
      <c r="F62" s="143">
        <v>0</v>
      </c>
      <c r="G62" s="143">
        <v>0</v>
      </c>
      <c r="H62" s="143">
        <v>0</v>
      </c>
      <c r="I62" s="143">
        <v>0</v>
      </c>
      <c r="J62" s="143">
        <v>21</v>
      </c>
      <c r="K62" s="143">
        <v>21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54">
        <v>0</v>
      </c>
      <c r="R62" s="154">
        <v>0</v>
      </c>
      <c r="S62" s="154">
        <v>0</v>
      </c>
      <c r="T62" s="154">
        <v>0</v>
      </c>
      <c r="U62" s="144">
        <v>0</v>
      </c>
      <c r="V62" s="145">
        <v>0</v>
      </c>
      <c r="W62" s="146">
        <v>0</v>
      </c>
      <c r="X62" s="147">
        <v>0</v>
      </c>
      <c r="Y62" s="148">
        <v>21</v>
      </c>
    </row>
    <row r="63" spans="1:25" ht="12.75">
      <c r="A63" s="141">
        <v>14</v>
      </c>
      <c r="B63" s="153" t="s">
        <v>26</v>
      </c>
      <c r="C63" s="143">
        <v>0</v>
      </c>
      <c r="D63" s="143">
        <v>0</v>
      </c>
      <c r="E63" s="143">
        <v>1</v>
      </c>
      <c r="F63" s="143">
        <v>56.25</v>
      </c>
      <c r="G63" s="143">
        <v>0</v>
      </c>
      <c r="H63" s="143">
        <v>0</v>
      </c>
      <c r="I63" s="143">
        <v>56.25</v>
      </c>
      <c r="J63" s="143">
        <v>0</v>
      </c>
      <c r="K63" s="143">
        <v>57.25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154">
        <v>0</v>
      </c>
      <c r="T63" s="154">
        <v>0</v>
      </c>
      <c r="U63" s="144">
        <v>0</v>
      </c>
      <c r="V63" s="145">
        <v>0</v>
      </c>
      <c r="W63" s="146">
        <v>1</v>
      </c>
      <c r="X63" s="147">
        <v>56.25</v>
      </c>
      <c r="Y63" s="148">
        <v>0</v>
      </c>
    </row>
    <row r="64" spans="1:25" ht="12.75">
      <c r="A64" s="141">
        <v>15</v>
      </c>
      <c r="B64" s="153" t="s">
        <v>27</v>
      </c>
      <c r="C64" s="143">
        <v>0</v>
      </c>
      <c r="D64" s="143">
        <v>0</v>
      </c>
      <c r="E64" s="143">
        <v>0</v>
      </c>
      <c r="F64" s="143">
        <v>26.75</v>
      </c>
      <c r="G64" s="143">
        <v>26.75</v>
      </c>
      <c r="H64" s="143">
        <v>0</v>
      </c>
      <c r="I64" s="143">
        <v>0</v>
      </c>
      <c r="J64" s="143">
        <v>0</v>
      </c>
      <c r="K64" s="143">
        <v>26.75</v>
      </c>
      <c r="L64" s="154">
        <v>0</v>
      </c>
      <c r="M64" s="154">
        <v>0</v>
      </c>
      <c r="N64" s="154">
        <v>0</v>
      </c>
      <c r="O64" s="154">
        <v>0</v>
      </c>
      <c r="P64" s="154">
        <v>0</v>
      </c>
      <c r="Q64" s="154">
        <v>0</v>
      </c>
      <c r="R64" s="154">
        <v>0</v>
      </c>
      <c r="S64" s="154">
        <v>0</v>
      </c>
      <c r="T64" s="154">
        <v>0</v>
      </c>
      <c r="U64" s="144">
        <v>0</v>
      </c>
      <c r="V64" s="145">
        <v>0</v>
      </c>
      <c r="W64" s="146">
        <v>0</v>
      </c>
      <c r="X64" s="147">
        <v>26.75</v>
      </c>
      <c r="Y64" s="148">
        <v>0</v>
      </c>
    </row>
    <row r="65" spans="1:25" ht="12.75">
      <c r="A65" s="141">
        <v>16</v>
      </c>
      <c r="B65" s="153" t="s">
        <v>28</v>
      </c>
      <c r="C65" s="143">
        <v>0</v>
      </c>
      <c r="D65" s="143">
        <v>0</v>
      </c>
      <c r="E65" s="143">
        <v>0</v>
      </c>
      <c r="F65" s="143">
        <v>18.35</v>
      </c>
      <c r="G65" s="143">
        <v>0.5</v>
      </c>
      <c r="H65" s="143">
        <v>0</v>
      </c>
      <c r="I65" s="143">
        <v>17.85</v>
      </c>
      <c r="J65" s="143">
        <v>0</v>
      </c>
      <c r="K65" s="143">
        <v>18.35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4">
        <v>0</v>
      </c>
      <c r="S65" s="154">
        <v>0</v>
      </c>
      <c r="T65" s="154">
        <v>0</v>
      </c>
      <c r="U65" s="144">
        <v>0</v>
      </c>
      <c r="V65" s="145">
        <v>0</v>
      </c>
      <c r="W65" s="146">
        <v>0</v>
      </c>
      <c r="X65" s="147">
        <v>18.35</v>
      </c>
      <c r="Y65" s="148">
        <v>0</v>
      </c>
    </row>
    <row r="66" spans="1:25" ht="12.75">
      <c r="A66" s="141">
        <v>17</v>
      </c>
      <c r="B66" s="153" t="s">
        <v>29</v>
      </c>
      <c r="C66" s="143">
        <v>0</v>
      </c>
      <c r="D66" s="143">
        <v>0</v>
      </c>
      <c r="E66" s="143">
        <v>0.5</v>
      </c>
      <c r="F66" s="143">
        <v>11.25</v>
      </c>
      <c r="G66" s="143">
        <v>11.25</v>
      </c>
      <c r="H66" s="143">
        <v>0</v>
      </c>
      <c r="I66" s="143">
        <v>0</v>
      </c>
      <c r="J66" s="143">
        <v>0</v>
      </c>
      <c r="K66" s="143">
        <v>11.75</v>
      </c>
      <c r="L66" s="154">
        <v>0</v>
      </c>
      <c r="M66" s="154">
        <v>0</v>
      </c>
      <c r="N66" s="154">
        <v>0</v>
      </c>
      <c r="O66" s="154">
        <v>14</v>
      </c>
      <c r="P66" s="154">
        <v>14</v>
      </c>
      <c r="Q66" s="154">
        <v>0</v>
      </c>
      <c r="R66" s="154">
        <v>0</v>
      </c>
      <c r="S66" s="154">
        <v>0</v>
      </c>
      <c r="T66" s="154">
        <v>14</v>
      </c>
      <c r="U66" s="144">
        <v>0</v>
      </c>
      <c r="V66" s="145">
        <v>0</v>
      </c>
      <c r="W66" s="146">
        <v>0.5</v>
      </c>
      <c r="X66" s="147">
        <v>11.25</v>
      </c>
      <c r="Y66" s="148">
        <v>0</v>
      </c>
    </row>
    <row r="67" spans="1:25" ht="13.5" thickBot="1">
      <c r="A67" s="156">
        <v>18</v>
      </c>
      <c r="B67" s="157" t="s">
        <v>30</v>
      </c>
      <c r="C67" s="158">
        <v>0</v>
      </c>
      <c r="D67" s="158">
        <v>0</v>
      </c>
      <c r="E67" s="158">
        <v>44</v>
      </c>
      <c r="F67" s="158">
        <v>0</v>
      </c>
      <c r="G67" s="158">
        <v>0</v>
      </c>
      <c r="H67" s="158">
        <v>0</v>
      </c>
      <c r="I67" s="158">
        <v>0</v>
      </c>
      <c r="J67" s="158">
        <v>0</v>
      </c>
      <c r="K67" s="158">
        <v>44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60">
        <v>0</v>
      </c>
      <c r="V67" s="161">
        <v>0</v>
      </c>
      <c r="W67" s="162">
        <v>44</v>
      </c>
      <c r="X67" s="163">
        <v>0</v>
      </c>
      <c r="Y67" s="164">
        <v>0</v>
      </c>
    </row>
    <row r="70" spans="1:25" ht="12.75">
      <c r="A70" s="165" t="s">
        <v>35</v>
      </c>
      <c r="B70" s="166" t="s">
        <v>52</v>
      </c>
      <c r="C70" s="166"/>
      <c r="D70" s="165" t="s">
        <v>92</v>
      </c>
      <c r="E70" s="166" t="s">
        <v>93</v>
      </c>
      <c r="F70" s="167"/>
      <c r="G70" s="167"/>
      <c r="H70" s="167"/>
      <c r="I70" s="168"/>
      <c r="J70" s="168"/>
      <c r="K70" s="165"/>
      <c r="L70" s="167"/>
      <c r="M70" s="165"/>
      <c r="N70" s="168"/>
      <c r="O70" s="167"/>
      <c r="P70" s="167"/>
      <c r="Q70" s="167"/>
      <c r="R70" s="167"/>
      <c r="S70" s="167"/>
      <c r="T70" s="166"/>
      <c r="U70" s="166"/>
      <c r="V70" s="138"/>
      <c r="W70" s="138"/>
      <c r="X70" s="138"/>
      <c r="Y70" s="138"/>
    </row>
    <row r="71" spans="1:25" ht="12.75">
      <c r="A71" s="165" t="s">
        <v>38</v>
      </c>
      <c r="B71" s="166" t="s">
        <v>53</v>
      </c>
      <c r="C71" s="166"/>
      <c r="D71" s="166"/>
      <c r="E71" s="166" t="s">
        <v>94</v>
      </c>
      <c r="F71" s="169"/>
      <c r="G71" s="169"/>
      <c r="H71" s="169"/>
      <c r="I71" s="168"/>
      <c r="J71" s="168"/>
      <c r="K71" s="170"/>
      <c r="L71" s="166"/>
      <c r="M71" s="170"/>
      <c r="N71" s="168"/>
      <c r="O71" s="167"/>
      <c r="P71" s="167"/>
      <c r="Q71" s="167"/>
      <c r="R71" s="167"/>
      <c r="S71" s="167"/>
      <c r="T71" s="166"/>
      <c r="U71" s="166"/>
      <c r="V71" s="138"/>
      <c r="W71" s="138"/>
      <c r="X71" s="138"/>
      <c r="Y71" s="138"/>
    </row>
    <row r="72" spans="1:25" ht="12.75">
      <c r="A72" s="171"/>
      <c r="B72" s="172"/>
      <c r="C72" s="172"/>
      <c r="D72" s="165" t="s">
        <v>37</v>
      </c>
      <c r="E72" s="166" t="s">
        <v>51</v>
      </c>
      <c r="F72" s="169"/>
      <c r="G72" s="169"/>
      <c r="H72" s="169"/>
      <c r="I72" s="168"/>
      <c r="J72" s="168"/>
      <c r="K72" s="168"/>
      <c r="L72" s="167"/>
      <c r="M72" s="166"/>
      <c r="N72" s="168"/>
      <c r="O72" s="167"/>
      <c r="P72" s="167"/>
      <c r="Q72" s="167"/>
      <c r="R72" s="167"/>
      <c r="S72" s="167"/>
      <c r="T72" s="166"/>
      <c r="U72" s="166"/>
      <c r="V72" s="138"/>
      <c r="W72" s="138"/>
      <c r="X72" s="138"/>
      <c r="Y72" s="138"/>
    </row>
    <row r="73" spans="1:25" ht="12.75">
      <c r="A73" s="165" t="s">
        <v>36</v>
      </c>
      <c r="B73" s="166" t="s">
        <v>55</v>
      </c>
      <c r="C73" s="166"/>
      <c r="D73" s="171"/>
      <c r="E73" s="172"/>
      <c r="F73" s="167"/>
      <c r="G73" s="167"/>
      <c r="H73" s="167"/>
      <c r="I73" s="168"/>
      <c r="J73" s="168"/>
      <c r="K73" s="170"/>
      <c r="L73" s="166"/>
      <c r="M73" s="170"/>
      <c r="N73" s="168"/>
      <c r="O73" s="167"/>
      <c r="P73" s="167"/>
      <c r="Q73" s="167"/>
      <c r="R73" s="167"/>
      <c r="S73" s="167"/>
      <c r="T73" s="166"/>
      <c r="U73" s="166"/>
      <c r="V73" s="138"/>
      <c r="W73" s="138"/>
      <c r="X73" s="138"/>
      <c r="Y73" s="138"/>
    </row>
    <row r="74" spans="1:25" ht="12.75">
      <c r="A74" s="165" t="s">
        <v>95</v>
      </c>
      <c r="B74" s="166" t="s">
        <v>96</v>
      </c>
      <c r="C74" s="166"/>
      <c r="D74" s="165"/>
      <c r="E74" s="166"/>
      <c r="F74" s="167"/>
      <c r="G74" s="167"/>
      <c r="H74" s="167"/>
      <c r="I74" s="168"/>
      <c r="J74" s="168"/>
      <c r="K74" s="166"/>
      <c r="L74" s="167"/>
      <c r="M74" s="166"/>
      <c r="N74" s="168"/>
      <c r="O74" s="167"/>
      <c r="P74" s="167"/>
      <c r="Q74" s="167"/>
      <c r="R74" s="167"/>
      <c r="S74" s="167"/>
      <c r="T74" s="166"/>
      <c r="U74" s="166"/>
      <c r="V74" s="138"/>
      <c r="W74" s="138"/>
      <c r="X74" s="138"/>
      <c r="Y74" s="138"/>
    </row>
    <row r="75" spans="1:25" ht="12.75">
      <c r="A75" s="165" t="s">
        <v>97</v>
      </c>
      <c r="B75" s="166" t="s">
        <v>98</v>
      </c>
      <c r="C75" s="166"/>
      <c r="D75" s="165"/>
      <c r="E75" s="166"/>
      <c r="F75" s="167"/>
      <c r="G75" s="167"/>
      <c r="H75" s="167"/>
      <c r="I75" s="166"/>
      <c r="J75" s="166"/>
      <c r="K75" s="166"/>
      <c r="L75" s="167"/>
      <c r="M75" s="167"/>
      <c r="N75" s="167"/>
      <c r="O75" s="167"/>
      <c r="P75" s="167"/>
      <c r="Q75" s="167"/>
      <c r="R75" s="167"/>
      <c r="S75" s="167"/>
      <c r="T75" s="166"/>
      <c r="U75" s="166"/>
      <c r="V75" s="138"/>
      <c r="W75" s="138"/>
      <c r="X75" s="138"/>
      <c r="Y75" s="138"/>
    </row>
    <row r="76" spans="1:25" ht="12.75">
      <c r="A76" s="165" t="s">
        <v>39</v>
      </c>
      <c r="B76" s="166" t="s">
        <v>47</v>
      </c>
      <c r="C76" s="166"/>
      <c r="D76" s="166"/>
      <c r="E76" s="166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6"/>
      <c r="U76" s="166"/>
      <c r="V76" s="138"/>
      <c r="W76" s="138"/>
      <c r="X76" s="138"/>
      <c r="Y76" s="138"/>
    </row>
  </sheetData>
  <sheetProtection/>
  <mergeCells count="83">
    <mergeCell ref="T7:T8"/>
    <mergeCell ref="U27:U28"/>
    <mergeCell ref="T48:T49"/>
    <mergeCell ref="M48:M49"/>
    <mergeCell ref="N48:N49"/>
    <mergeCell ref="O48:O49"/>
    <mergeCell ref="P48:P49"/>
    <mergeCell ref="V27:V28"/>
    <mergeCell ref="S27:S28"/>
    <mergeCell ref="T27:T28"/>
    <mergeCell ref="L48:L49"/>
    <mergeCell ref="A47:A49"/>
    <mergeCell ref="B47:B49"/>
    <mergeCell ref="C47:K47"/>
    <mergeCell ref="L47:T47"/>
    <mergeCell ref="C48:C49"/>
    <mergeCell ref="D48:D49"/>
    <mergeCell ref="Q48:Q49"/>
    <mergeCell ref="R48:R49"/>
    <mergeCell ref="S48:S49"/>
    <mergeCell ref="I27:I28"/>
    <mergeCell ref="J27:J28"/>
    <mergeCell ref="K27:K28"/>
    <mergeCell ref="I48:I49"/>
    <mergeCell ref="J48:J49"/>
    <mergeCell ref="K48:K49"/>
    <mergeCell ref="E48:E49"/>
    <mergeCell ref="F48:F49"/>
    <mergeCell ref="G48:G49"/>
    <mergeCell ref="H48:H49"/>
    <mergeCell ref="A46:M46"/>
    <mergeCell ref="L27:L28"/>
    <mergeCell ref="M27:M28"/>
    <mergeCell ref="F27:F28"/>
    <mergeCell ref="G27:G28"/>
    <mergeCell ref="H27:H28"/>
    <mergeCell ref="A26:A28"/>
    <mergeCell ref="B26:B28"/>
    <mergeCell ref="C26:K26"/>
    <mergeCell ref="L26:T26"/>
    <mergeCell ref="C27:C28"/>
    <mergeCell ref="D27:D28"/>
    <mergeCell ref="E27:E28"/>
    <mergeCell ref="R27:R28"/>
    <mergeCell ref="O27:O28"/>
    <mergeCell ref="N27:N28"/>
    <mergeCell ref="O7:O8"/>
    <mergeCell ref="P7:P8"/>
    <mergeCell ref="Q7:Q8"/>
    <mergeCell ref="H7:H8"/>
    <mergeCell ref="I7:I8"/>
    <mergeCell ref="J7:J8"/>
    <mergeCell ref="K7:K8"/>
    <mergeCell ref="A4:M4"/>
    <mergeCell ref="A6:A8"/>
    <mergeCell ref="B6:B8"/>
    <mergeCell ref="C6:K6"/>
    <mergeCell ref="L6:T6"/>
    <mergeCell ref="C7:C8"/>
    <mergeCell ref="D7:D8"/>
    <mergeCell ref="E7:E8"/>
    <mergeCell ref="R7:R8"/>
    <mergeCell ref="S7:S8"/>
    <mergeCell ref="X27:X28"/>
    <mergeCell ref="F7:F8"/>
    <mergeCell ref="G7:G8"/>
    <mergeCell ref="U48:U49"/>
    <mergeCell ref="V48:V49"/>
    <mergeCell ref="P27:P28"/>
    <mergeCell ref="Q27:Q28"/>
    <mergeCell ref="L7:L8"/>
    <mergeCell ref="M7:M8"/>
    <mergeCell ref="N7:N8"/>
    <mergeCell ref="Y27:Y28"/>
    <mergeCell ref="Y48:Y49"/>
    <mergeCell ref="U7:U8"/>
    <mergeCell ref="V7:V8"/>
    <mergeCell ref="W7:W8"/>
    <mergeCell ref="X7:X8"/>
    <mergeCell ref="Y7:Y8"/>
    <mergeCell ref="W48:W49"/>
    <mergeCell ref="X48:X49"/>
    <mergeCell ref="W27:W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MSD</dc:creator>
  <cp:keywords/>
  <dc:description/>
  <cp:lastModifiedBy>ole</cp:lastModifiedBy>
  <cp:lastPrinted>2007-07-25T08:44:48Z</cp:lastPrinted>
  <dcterms:created xsi:type="dcterms:W3CDTF">2003-11-18T01:51:42Z</dcterms:created>
  <dcterms:modified xsi:type="dcterms:W3CDTF">2009-02-18T11:18:33Z</dcterms:modified>
  <cp:category/>
  <cp:version/>
  <cp:contentType/>
  <cp:contentStatus/>
</cp:coreProperties>
</file>